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docProps/app.xml" ContentType="application/vnd.openxmlformats-officedocument.extended-properties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15" windowWidth="18915" windowHeight="12045" activeTab="3"/>
  </bookViews>
  <sheets>
    <sheet name="П№1 (2025)" sheetId="16" r:id="rId1"/>
    <sheet name="П№2 (2025)" sheetId="18" r:id="rId2"/>
    <sheet name="П№3(2025) " sheetId="15" r:id="rId3"/>
    <sheet name="П№5 (2025" sheetId="9" r:id="rId4"/>
    <sheet name="П№7 (2025)" sheetId="10" r:id="rId5"/>
    <sheet name="П№9 (2025)" sheetId="11" r:id="rId6"/>
    <sheet name="П№11 (2025)" sheetId="5" r:id="rId7"/>
    <sheet name="Лист2" sheetId="17" r:id="rId8"/>
  </sheets>
  <definedNames>
    <definedName name="_xlnm._FilterDatabase" localSheetId="3" hidden="1">'П№5 (2025'!$D$1:$D$193</definedName>
    <definedName name="_xlnm._FilterDatabase" localSheetId="4" hidden="1">'П№7 (2025)'!$E$1:$E$186</definedName>
    <definedName name="_xlnm._FilterDatabase" localSheetId="5" hidden="1">'П№9 (2025)'!$B$1:$B$84</definedName>
    <definedName name="bbi1iepey541b3erm5gspvzrtk" localSheetId="0">#REF!</definedName>
    <definedName name="bbi1iepey541b3erm5gspvzrtk" localSheetId="1">#REF!</definedName>
    <definedName name="bbi1iepey541b3erm5gspvzrtk" localSheetId="2">#REF!</definedName>
    <definedName name="bbi1iepey541b3erm5gspvzrtk" localSheetId="4">#REF!</definedName>
    <definedName name="bbi1iepey541b3erm5gspvzrtk">#REF!</definedName>
    <definedName name="eaho2ejrtdbq5dbiou1fruoidk" localSheetId="0">#REF!</definedName>
    <definedName name="eaho2ejrtdbq5dbiou1fruoidk" localSheetId="1">#REF!</definedName>
    <definedName name="eaho2ejrtdbq5dbiou1fruoidk" localSheetId="2">#REF!</definedName>
    <definedName name="eaho2ejrtdbq5dbiou1fruoidk" localSheetId="4">#REF!</definedName>
    <definedName name="eaho2ejrtdbq5dbiou1fruoidk">#REF!</definedName>
    <definedName name="frupzostrx2engzlq5coj1izgc" localSheetId="0">#REF!</definedName>
    <definedName name="frupzostrx2engzlq5coj1izgc" localSheetId="1">#REF!</definedName>
    <definedName name="frupzostrx2engzlq5coj1izgc" localSheetId="2">#REF!</definedName>
    <definedName name="frupzostrx2engzlq5coj1izgc" localSheetId="4">#REF!</definedName>
    <definedName name="frupzostrx2engzlq5coj1izgc">#REF!</definedName>
    <definedName name="hxw0shfsad1bl0w3rcqndiwdqc" localSheetId="0">#REF!</definedName>
    <definedName name="hxw0shfsad1bl0w3rcqndiwdqc" localSheetId="1">#REF!</definedName>
    <definedName name="hxw0shfsad1bl0w3rcqndiwdqc" localSheetId="2">#REF!</definedName>
    <definedName name="hxw0shfsad1bl0w3rcqndiwdqc" localSheetId="4">#REF!</definedName>
    <definedName name="hxw0shfsad1bl0w3rcqndiwdqc">#REF!</definedName>
    <definedName name="idhebtridp4g55tiidmllpbcck" localSheetId="0">#REF!</definedName>
    <definedName name="idhebtridp4g55tiidmllpbcck" localSheetId="1">#REF!</definedName>
    <definedName name="idhebtridp4g55tiidmllpbcck" localSheetId="2">#REF!</definedName>
    <definedName name="idhebtridp4g55tiidmllpbcck" localSheetId="4">#REF!</definedName>
    <definedName name="idhebtridp4g55tiidmllpbcck">#REF!</definedName>
    <definedName name="ilgrxtqehl5ojfb14epb1v0vpk" localSheetId="0">#REF!</definedName>
    <definedName name="ilgrxtqehl5ojfb14epb1v0vpk" localSheetId="1">#REF!</definedName>
    <definedName name="ilgrxtqehl5ojfb14epb1v0vpk" localSheetId="2">#REF!</definedName>
    <definedName name="ilgrxtqehl5ojfb14epb1v0vpk" localSheetId="4">#REF!</definedName>
    <definedName name="ilgrxtqehl5ojfb14epb1v0vpk">#REF!</definedName>
    <definedName name="iukfigxpatbnff5s3qskal4gtw" localSheetId="0">#REF!</definedName>
    <definedName name="iukfigxpatbnff5s3qskal4gtw" localSheetId="1">#REF!</definedName>
    <definedName name="iukfigxpatbnff5s3qskal4gtw" localSheetId="2">#REF!</definedName>
    <definedName name="iukfigxpatbnff5s3qskal4gtw" localSheetId="4">#REF!</definedName>
    <definedName name="iukfigxpatbnff5s3qskal4gtw">#REF!</definedName>
    <definedName name="jmacmxvbgdblzh0tvh4m0gadvc" localSheetId="0">#REF!</definedName>
    <definedName name="jmacmxvbgdblzh0tvh4m0gadvc" localSheetId="1">#REF!</definedName>
    <definedName name="jmacmxvbgdblzh0tvh4m0gadvc" localSheetId="2">#REF!</definedName>
    <definedName name="jmacmxvbgdblzh0tvh4m0gadvc" localSheetId="4">#REF!</definedName>
    <definedName name="jmacmxvbgdblzh0tvh4m0gadvc">#REF!</definedName>
    <definedName name="miceqmminp2t5fkvq3dcp5azms" localSheetId="0">#REF!</definedName>
    <definedName name="miceqmminp2t5fkvq3dcp5azms" localSheetId="1">#REF!</definedName>
    <definedName name="miceqmminp2t5fkvq3dcp5azms" localSheetId="2">#REF!</definedName>
    <definedName name="miceqmminp2t5fkvq3dcp5azms" localSheetId="4">#REF!</definedName>
    <definedName name="miceqmminp2t5fkvq3dcp5azms">#REF!</definedName>
    <definedName name="muebv3fbrh0nbhfkcvkdiuichg" localSheetId="0">#REF!</definedName>
    <definedName name="muebv3fbrh0nbhfkcvkdiuichg" localSheetId="1">#REF!</definedName>
    <definedName name="muebv3fbrh0nbhfkcvkdiuichg" localSheetId="2">#REF!</definedName>
    <definedName name="muebv3fbrh0nbhfkcvkdiuichg" localSheetId="4">#REF!</definedName>
    <definedName name="muebv3fbrh0nbhfkcvkdiuichg">#REF!</definedName>
    <definedName name="oishsvraxpbc3jz3kk3m5zcwm0" localSheetId="0">#REF!</definedName>
    <definedName name="oishsvraxpbc3jz3kk3m5zcwm0" localSheetId="1">#REF!</definedName>
    <definedName name="oishsvraxpbc3jz3kk3m5zcwm0" localSheetId="2">#REF!</definedName>
    <definedName name="oishsvraxpbc3jz3kk3m5zcwm0" localSheetId="4">#REF!</definedName>
    <definedName name="oishsvraxpbc3jz3kk3m5zcwm0">#REF!</definedName>
    <definedName name="pf4ktio2ct2wb5lic4d0ij22zg" localSheetId="0">#REF!</definedName>
    <definedName name="pf4ktio2ct2wb5lic4d0ij22zg" localSheetId="1">#REF!</definedName>
    <definedName name="pf4ktio2ct2wb5lic4d0ij22zg" localSheetId="2">#REF!</definedName>
    <definedName name="pf4ktio2ct2wb5lic4d0ij22zg" localSheetId="4">#REF!</definedName>
    <definedName name="pf4ktio2ct2wb5lic4d0ij22zg">#REF!</definedName>
    <definedName name="qhgcjeqs4xbh5af0b0knrgslds" localSheetId="0">#REF!</definedName>
    <definedName name="qhgcjeqs4xbh5af0b0knrgslds" localSheetId="1">#REF!</definedName>
    <definedName name="qhgcjeqs4xbh5af0b0knrgslds" localSheetId="2">#REF!</definedName>
    <definedName name="qhgcjeqs4xbh5af0b0knrgslds" localSheetId="4">#REF!</definedName>
    <definedName name="qhgcjeqs4xbh5af0b0knrgslds">#REF!</definedName>
    <definedName name="qm1r2zbyvxaabczgs5nd53xmq4" localSheetId="0">#REF!</definedName>
    <definedName name="qm1r2zbyvxaabczgs5nd53xmq4" localSheetId="1">#REF!</definedName>
    <definedName name="qm1r2zbyvxaabczgs5nd53xmq4" localSheetId="2">#REF!</definedName>
    <definedName name="qm1r2zbyvxaabczgs5nd53xmq4" localSheetId="4">#REF!</definedName>
    <definedName name="qm1r2zbyvxaabczgs5nd53xmq4">#REF!</definedName>
    <definedName name="qunp1nijp1aaxbgswizf0lz200" localSheetId="0">#REF!</definedName>
    <definedName name="qunp1nijp1aaxbgswizf0lz200" localSheetId="1">#REF!</definedName>
    <definedName name="qunp1nijp1aaxbgswizf0lz200" localSheetId="2">#REF!</definedName>
    <definedName name="qunp1nijp1aaxbgswizf0lz200" localSheetId="4">#REF!</definedName>
    <definedName name="qunp1nijp1aaxbgswizf0lz200">#REF!</definedName>
    <definedName name="rcn525ywmx4pde1kn3aevp0dfk" localSheetId="0">#REF!</definedName>
    <definedName name="rcn525ywmx4pde1kn3aevp0dfk" localSheetId="1">#REF!</definedName>
    <definedName name="rcn525ywmx4pde1kn3aevp0dfk" localSheetId="2">#REF!</definedName>
    <definedName name="rcn525ywmx4pde1kn3aevp0dfk" localSheetId="4">#REF!</definedName>
    <definedName name="rcn525ywmx4pde1kn3aevp0dfk">#REF!</definedName>
    <definedName name="swpjxblu3dbu33cqzchc5hkk0w" localSheetId="0">#REF!</definedName>
    <definedName name="swpjxblu3dbu33cqzchc5hkk0w" localSheetId="1">#REF!</definedName>
    <definedName name="swpjxblu3dbu33cqzchc5hkk0w" localSheetId="2">#REF!</definedName>
    <definedName name="swpjxblu3dbu33cqzchc5hkk0w" localSheetId="4">#REF!</definedName>
    <definedName name="swpjxblu3dbu33cqzchc5hkk0w">#REF!</definedName>
    <definedName name="syjdhdk35p4nh3cjfxnviauzls" localSheetId="0">#REF!</definedName>
    <definedName name="syjdhdk35p4nh3cjfxnviauzls" localSheetId="1">#REF!</definedName>
    <definedName name="syjdhdk35p4nh3cjfxnviauzls" localSheetId="2">#REF!</definedName>
    <definedName name="syjdhdk35p4nh3cjfxnviauzls" localSheetId="4">#REF!</definedName>
    <definedName name="syjdhdk35p4nh3cjfxnviauzls">#REF!</definedName>
    <definedName name="t1iocfpqd13el1y2ekxnfpwstw" localSheetId="0">#REF!</definedName>
    <definedName name="t1iocfpqd13el1y2ekxnfpwstw" localSheetId="1">#REF!</definedName>
    <definedName name="t1iocfpqd13el1y2ekxnfpwstw" localSheetId="2">#REF!</definedName>
    <definedName name="t1iocfpqd13el1y2ekxnfpwstw" localSheetId="4">#REF!</definedName>
    <definedName name="t1iocfpqd13el1y2ekxnfpwstw">#REF!</definedName>
    <definedName name="tqwxsrwtrd3p34nrtmvfunozag" localSheetId="0">#REF!</definedName>
    <definedName name="tqwxsrwtrd3p34nrtmvfunozag" localSheetId="1">#REF!</definedName>
    <definedName name="tqwxsrwtrd3p34nrtmvfunozag" localSheetId="2">#REF!</definedName>
    <definedName name="tqwxsrwtrd3p34nrtmvfunozag" localSheetId="4">#REF!</definedName>
    <definedName name="tqwxsrwtrd3p34nrtmvfunozag">#REF!</definedName>
    <definedName name="u1m5vran2x1y11qx5xfu2j4tz4" localSheetId="0">#REF!</definedName>
    <definedName name="u1m5vran2x1y11qx5xfu2j4tz4" localSheetId="1">#REF!</definedName>
    <definedName name="u1m5vran2x1y11qx5xfu2j4tz4" localSheetId="2">#REF!</definedName>
    <definedName name="u1m5vran2x1y11qx5xfu2j4tz4" localSheetId="4">#REF!</definedName>
    <definedName name="u1m5vran2x1y11qx5xfu2j4tz4">#REF!</definedName>
    <definedName name="ua41amkhph5c1h53xxk2wbxxpk" localSheetId="0">#REF!</definedName>
    <definedName name="ua41amkhph5c1h53xxk2wbxxpk" localSheetId="1">#REF!</definedName>
    <definedName name="ua41amkhph5c1h53xxk2wbxxpk" localSheetId="2">#REF!</definedName>
    <definedName name="ua41amkhph5c1h53xxk2wbxxpk" localSheetId="4">#REF!</definedName>
    <definedName name="ua41amkhph5c1h53xxk2wbxxpk">#REF!</definedName>
    <definedName name="vm2ikyzfyl3c3f2vbofwexhk2c" localSheetId="0">#REF!</definedName>
    <definedName name="vm2ikyzfyl3c3f2vbofwexhk2c" localSheetId="1">#REF!</definedName>
    <definedName name="vm2ikyzfyl3c3f2vbofwexhk2c" localSheetId="2">#REF!</definedName>
    <definedName name="vm2ikyzfyl3c3f2vbofwexhk2c" localSheetId="4">#REF!</definedName>
    <definedName name="vm2ikyzfyl3c3f2vbofwexhk2c">#REF!</definedName>
    <definedName name="w1nehiloq13fdfxu13klcaopgw" localSheetId="0">#REF!</definedName>
    <definedName name="w1nehiloq13fdfxu13klcaopgw" localSheetId="1">#REF!</definedName>
    <definedName name="w1nehiloq13fdfxu13klcaopgw" localSheetId="2">#REF!</definedName>
    <definedName name="w1nehiloq13fdfxu13klcaopgw" localSheetId="4">#REF!</definedName>
    <definedName name="w1nehiloq13fdfxu13klcaopgw">#REF!</definedName>
    <definedName name="whvhn4kg25bcn2skpkb3bqydz4" localSheetId="0">#REF!</definedName>
    <definedName name="whvhn4kg25bcn2skpkb3bqydz4" localSheetId="1">#REF!</definedName>
    <definedName name="whvhn4kg25bcn2skpkb3bqydz4" localSheetId="2">#REF!</definedName>
    <definedName name="whvhn4kg25bcn2skpkb3bqydz4" localSheetId="4">#REF!</definedName>
    <definedName name="whvhn4kg25bcn2skpkb3bqydz4">#REF!</definedName>
    <definedName name="wqazcjs4o12a5adpyzuqhb5cko" localSheetId="0">#REF!</definedName>
    <definedName name="wqazcjs4o12a5adpyzuqhb5cko" localSheetId="1">#REF!</definedName>
    <definedName name="wqazcjs4o12a5adpyzuqhb5cko" localSheetId="2">#REF!</definedName>
    <definedName name="wqazcjs4o12a5adpyzuqhb5cko" localSheetId="4">#REF!</definedName>
    <definedName name="wqazcjs4o12a5adpyzuqhb5cko">#REF!</definedName>
    <definedName name="x50bwhcspt2rtgjg0vg0hfk2ns" localSheetId="0">#REF!</definedName>
    <definedName name="x50bwhcspt2rtgjg0vg0hfk2ns" localSheetId="1">#REF!</definedName>
    <definedName name="x50bwhcspt2rtgjg0vg0hfk2ns" localSheetId="2">#REF!</definedName>
    <definedName name="x50bwhcspt2rtgjg0vg0hfk2ns" localSheetId="4">#REF!</definedName>
    <definedName name="x50bwhcspt2rtgjg0vg0hfk2ns">#REF!</definedName>
    <definedName name="xfiudkw3z5aq3govpiyzsxyki0" localSheetId="0">#REF!</definedName>
    <definedName name="xfiudkw3z5aq3govpiyzsxyki0" localSheetId="1">#REF!</definedName>
    <definedName name="xfiudkw3z5aq3govpiyzsxyki0" localSheetId="2">#REF!</definedName>
    <definedName name="xfiudkw3z5aq3govpiyzsxyki0" localSheetId="4">#REF!</definedName>
    <definedName name="xfiudkw3z5aq3govpiyzsxyki0">#REF!</definedName>
    <definedName name="_xlnm.Print_Area" localSheetId="2">'П№3(2025) '!$A$1:$R$67</definedName>
    <definedName name="_xlnm.Print_Area" localSheetId="3">'П№5 (2025'!$A$1:$F$124</definedName>
  </definedNames>
  <calcPr calcId="125725"/>
</workbook>
</file>

<file path=xl/calcChain.xml><?xml version="1.0" encoding="utf-8"?>
<calcChain xmlns="http://schemas.openxmlformats.org/spreadsheetml/2006/main">
  <c r="C7" i="11"/>
  <c r="H15" i="9"/>
  <c r="C31" i="11"/>
  <c r="C18"/>
  <c r="F19" i="9" l="1"/>
  <c r="F18" s="1"/>
  <c r="G19" i="10"/>
  <c r="H122" i="9"/>
  <c r="J118" i="10"/>
  <c r="F116" i="9" l="1"/>
  <c r="F117"/>
  <c r="F112"/>
  <c r="F111" s="1"/>
  <c r="F110" s="1"/>
  <c r="F63"/>
  <c r="F64"/>
  <c r="F51"/>
  <c r="F52"/>
  <c r="C40" i="11" l="1"/>
  <c r="G84" i="10" l="1"/>
  <c r="F84" i="9"/>
  <c r="G67" i="10"/>
  <c r="F67" i="9"/>
  <c r="G123" i="10" l="1"/>
  <c r="G122" s="1"/>
  <c r="G121" s="1"/>
  <c r="G120" s="1"/>
  <c r="G117"/>
  <c r="G116" s="1"/>
  <c r="G112"/>
  <c r="G111" s="1"/>
  <c r="G109"/>
  <c r="G108" s="1"/>
  <c r="G106"/>
  <c r="G104"/>
  <c r="G99"/>
  <c r="G97"/>
  <c r="G94"/>
  <c r="G92"/>
  <c r="G90"/>
  <c r="G88"/>
  <c r="G83"/>
  <c r="G82" s="1"/>
  <c r="G81" s="1"/>
  <c r="G78"/>
  <c r="G77" s="1"/>
  <c r="G69"/>
  <c r="G71"/>
  <c r="G73"/>
  <c r="G75"/>
  <c r="G61"/>
  <c r="G60" s="1"/>
  <c r="G59" s="1"/>
  <c r="G55"/>
  <c r="G54" s="1"/>
  <c r="G53" s="1"/>
  <c r="G52" s="1"/>
  <c r="G51" s="1"/>
  <c r="G48"/>
  <c r="G47" s="1"/>
  <c r="G46" s="1"/>
  <c r="G45" s="1"/>
  <c r="G41"/>
  <c r="G40" s="1"/>
  <c r="G36"/>
  <c r="G35" s="1"/>
  <c r="G34" s="1"/>
  <c r="G32"/>
  <c r="G31" s="1"/>
  <c r="G30" s="1"/>
  <c r="G29" s="1"/>
  <c r="G27"/>
  <c r="G26" s="1"/>
  <c r="G25" s="1"/>
  <c r="G24" s="1"/>
  <c r="G18"/>
  <c r="G17" s="1"/>
  <c r="G16" s="1"/>
  <c r="G14"/>
  <c r="G13" s="1"/>
  <c r="G12" s="1"/>
  <c r="G11"/>
  <c r="K41" i="15"/>
  <c r="F55" i="9"/>
  <c r="F54" s="1"/>
  <c r="F53" s="1"/>
  <c r="D7" i="11"/>
  <c r="D18"/>
  <c r="D27"/>
  <c r="D31"/>
  <c r="D42"/>
  <c r="E8"/>
  <c r="E9"/>
  <c r="E10"/>
  <c r="E11"/>
  <c r="E12"/>
  <c r="E13"/>
  <c r="E14"/>
  <c r="E21"/>
  <c r="E22"/>
  <c r="E23"/>
  <c r="E24"/>
  <c r="E26"/>
  <c r="E28"/>
  <c r="E29"/>
  <c r="E30"/>
  <c r="E32"/>
  <c r="E33"/>
  <c r="E34"/>
  <c r="E35"/>
  <c r="E36"/>
  <c r="E37"/>
  <c r="E39"/>
  <c r="E43"/>
  <c r="E44"/>
  <c r="F94" i="9"/>
  <c r="F92"/>
  <c r="F69"/>
  <c r="C13" i="5"/>
  <c r="F71" i="9"/>
  <c r="G64" i="10" l="1"/>
  <c r="G63" s="1"/>
  <c r="G96"/>
  <c r="G87" s="1"/>
  <c r="G86" s="1"/>
  <c r="G80" s="1"/>
  <c r="G103"/>
  <c r="G102" s="1"/>
  <c r="G101" s="1"/>
  <c r="G58"/>
  <c r="E31" i="11"/>
  <c r="E18"/>
  <c r="G110" i="10"/>
  <c r="G38"/>
  <c r="G10" s="1"/>
  <c r="G39"/>
  <c r="D6" i="11"/>
  <c r="F90" i="9"/>
  <c r="F88"/>
  <c r="G57" i="10" l="1"/>
  <c r="G9" s="1"/>
  <c r="E7" i="11"/>
  <c r="F41" i="9" l="1"/>
  <c r="F40" s="1"/>
  <c r="F39" s="1"/>
  <c r="F11"/>
  <c r="F14"/>
  <c r="F13" s="1"/>
  <c r="F12" s="1"/>
  <c r="F17"/>
  <c r="F16" s="1"/>
  <c r="F27"/>
  <c r="F26" s="1"/>
  <c r="F25" s="1"/>
  <c r="F24" s="1"/>
  <c r="F32"/>
  <c r="F31" s="1"/>
  <c r="F30" s="1"/>
  <c r="F29" s="1"/>
  <c r="F36"/>
  <c r="F35" s="1"/>
  <c r="F34" s="1"/>
  <c r="F48"/>
  <c r="F47" s="1"/>
  <c r="F46" s="1"/>
  <c r="F45" s="1"/>
  <c r="F61"/>
  <c r="F60" s="1"/>
  <c r="F59" s="1"/>
  <c r="F65"/>
  <c r="F73"/>
  <c r="F75"/>
  <c r="F78"/>
  <c r="F77" s="1"/>
  <c r="F97"/>
  <c r="F99"/>
  <c r="F104"/>
  <c r="F106"/>
  <c r="F109"/>
  <c r="F108" s="1"/>
  <c r="F123"/>
  <c r="F122" s="1"/>
  <c r="F121" s="1"/>
  <c r="F120" s="1"/>
  <c r="F83" l="1"/>
  <c r="F82" s="1"/>
  <c r="F81" s="1"/>
  <c r="F103"/>
  <c r="F102" s="1"/>
  <c r="F101" s="1"/>
  <c r="F96"/>
  <c r="F87" s="1"/>
  <c r="F58"/>
  <c r="F38"/>
  <c r="F10" s="1"/>
  <c r="F86" l="1"/>
  <c r="F80" s="1"/>
  <c r="F57"/>
  <c r="C42" i="11"/>
  <c r="E42" s="1"/>
  <c r="C38"/>
  <c r="E38" s="1"/>
  <c r="C27"/>
  <c r="E27" s="1"/>
  <c r="C25"/>
  <c r="E25" l="1"/>
  <c r="C6"/>
  <c r="E6" s="1"/>
  <c r="F9" i="9"/>
  <c r="H3" s="1"/>
  <c r="K60" i="15"/>
  <c r="K59" l="1"/>
  <c r="C17" i="5"/>
  <c r="K51" i="15" l="1"/>
  <c r="C16" i="5"/>
  <c r="C15" s="1"/>
  <c r="C12"/>
  <c r="C11" s="1"/>
  <c r="C10"/>
  <c r="C9" s="1"/>
  <c r="K64" i="15" l="1"/>
  <c r="K57"/>
  <c r="K56" s="1"/>
  <c r="K54"/>
  <c r="K53" s="1"/>
  <c r="K49"/>
  <c r="K48" s="1"/>
  <c r="K44"/>
  <c r="K38"/>
  <c r="K35"/>
  <c r="K33"/>
  <c r="K30"/>
  <c r="K28"/>
  <c r="K26"/>
  <c r="K25" l="1"/>
  <c r="K47"/>
  <c r="K46" s="1"/>
  <c r="K67" l="1"/>
</calcChain>
</file>

<file path=xl/sharedStrings.xml><?xml version="1.0" encoding="utf-8"?>
<sst xmlns="http://schemas.openxmlformats.org/spreadsheetml/2006/main" count="1406" uniqueCount="316">
  <si>
    <t>Наименование</t>
  </si>
  <si>
    <t>000</t>
  </si>
  <si>
    <t>00</t>
  </si>
  <si>
    <t>НАЛОГИ НА ПРИБЫЛЬ, ДОХОДЫ</t>
  </si>
  <si>
    <t>01</t>
  </si>
  <si>
    <t>110</t>
  </si>
  <si>
    <t>НАЛОГИ НА ТОВАРЫ (РАБОТЫ, УСЛУГИ), РЕАЛИЗУЕМЫЕ НА ТЕРРИТОРИИ РОССИЙСКОЙ ФЕДЕРАЦИИ</t>
  </si>
  <si>
    <t>03</t>
  </si>
  <si>
    <t>Акцизы по подакцизным товарам (продукции), производимым на территории Российской Федерации</t>
  </si>
  <si>
    <t>НАЛОГИ НА ИМУЩЕСТВО</t>
  </si>
  <si>
    <t>06</t>
  </si>
  <si>
    <t>Налог на имущество физических лиц</t>
  </si>
  <si>
    <t>10</t>
  </si>
  <si>
    <t>ГОСУДАРСТВЕННАЯ ПОШЛИНА</t>
  </si>
  <si>
    <t>08</t>
  </si>
  <si>
    <t>11</t>
  </si>
  <si>
    <t>120</t>
  </si>
  <si>
    <t>13</t>
  </si>
  <si>
    <t>ПРОЧИЕ НЕНАЛОГОВЫЕ ДОХОДЫ</t>
  </si>
  <si>
    <t>БЕЗВОЗМЕЗДНЫЕ ПОСТУПЛЕНИЯ</t>
  </si>
  <si>
    <t>02</t>
  </si>
  <si>
    <t>Иные межбюджетные трансферты</t>
  </si>
  <si>
    <t>07</t>
  </si>
  <si>
    <t>Наименование показателя</t>
  </si>
  <si>
    <t>КБК</t>
  </si>
  <si>
    <t>Сумма, 
тыс. руб.</t>
  </si>
  <si>
    <t>ИСТОЧНИКИ ВНУТРЕННЕГО ФИНАНСИРОВАНИЯ ДЕФИЦИТОВ БЮДЖЕТОВ</t>
  </si>
  <si>
    <t>000 01 05 00 00 00 0000 000</t>
  </si>
  <si>
    <t>Увеличение остатков средств бюджетов</t>
  </si>
  <si>
    <t>000 01 05 00 00 00 0000 500</t>
  </si>
  <si>
    <t>Увеличение прочих остатков средств бюджетов</t>
  </si>
  <si>
    <t>Увеличение прочих остатков денежных средств бюджетов</t>
  </si>
  <si>
    <t>000 01 05 02 01 00 0000 510</t>
  </si>
  <si>
    <t>915 01 05 02 01 10 0000 510</t>
  </si>
  <si>
    <t>Уменьшение остатков средств бюджетов</t>
  </si>
  <si>
    <t>Уменьшение прочих остатков средств бюджетов</t>
  </si>
  <si>
    <t>000 01 05 02 00 00 0000 600</t>
  </si>
  <si>
    <t>Уменьшение прочих остатков денежных средств бюджетов</t>
  </si>
  <si>
    <t>000 01 05 02 01 00 0000 610</t>
  </si>
  <si>
    <t>915 01 05 02 01 10 0000 610</t>
  </si>
  <si>
    <t>Код бюджетной классификации</t>
  </si>
  <si>
    <t>04</t>
  </si>
  <si>
    <t>Безвозмездные поступления от физических и юридических лиц на финансовое обеспечение дорожной деятельности, в том числе добровольных пожертвований, в отношении автомобильных дорог общего пользования местного значения сельских поселений</t>
  </si>
  <si>
    <t>Прочие безвозмездные поступления в бюджеты сельских поселений</t>
  </si>
  <si>
    <t>240</t>
  </si>
  <si>
    <t>Иные закупки товаров, работ и услуг для обеспечения государственных (муниципальных) нужд</t>
  </si>
  <si>
    <t>Мероприятия в установленной сфере деятельности</t>
  </si>
  <si>
    <t>Руководство и управление в сфере установленных функций органов местного самоуправления</t>
  </si>
  <si>
    <t>Пенсионное обеспечение</t>
  </si>
  <si>
    <t>850</t>
  </si>
  <si>
    <t>Уплата налога на имущество организаций и земельного налога</t>
  </si>
  <si>
    <t>Фонд оплаты труда работников культуры и взносы по обязательному социальному страхованию</t>
  </si>
  <si>
    <t>Мероприятия в сфере культуры</t>
  </si>
  <si>
    <t>Другие вопросы в области культуры, кинематографии</t>
  </si>
  <si>
    <t>КУЛЬТУРА, КИНЕМАТОГРАФИЯ</t>
  </si>
  <si>
    <t>05</t>
  </si>
  <si>
    <t>Мероприятия в сфере благоустройства территории</t>
  </si>
  <si>
    <t>Мероприятия в области организации уличного освещения</t>
  </si>
  <si>
    <t>Уплата налогов, сборов и иных платежей</t>
  </si>
  <si>
    <t>Жилищное хозяйство</t>
  </si>
  <si>
    <t>ЖИЛИЩНО-КОММУНАЛЬНОЕ ХОЗЯЙСТВО</t>
  </si>
  <si>
    <t>540</t>
  </si>
  <si>
    <t>12</t>
  </si>
  <si>
    <t>Другие вопросы в области национальной экономики</t>
  </si>
  <si>
    <t>09</t>
  </si>
  <si>
    <t>Мероприятие в сфере дорожной деятельности</t>
  </si>
  <si>
    <t>Дорожное хозяйство (дорожные фонды)</t>
  </si>
  <si>
    <t>НАЦИОНАЛЬНАЯ ЭКОНОМИКА</t>
  </si>
  <si>
    <t>НАЦИОНАЛЬНАЯ БЕЗОПАСНОСТЬ И ПРАВООХРАНИТЕЛЬНАЯ ДЕЯТЕЛЬНОСТЬ</t>
  </si>
  <si>
    <t>Расходы на выплаты персоналу государственных (муниципальных) органов</t>
  </si>
  <si>
    <t>Осуществление первичного воинского учета на территориях, где отсутствуют военные комиссариаты</t>
  </si>
  <si>
    <t>Мобилизационная и вневойсковая подготовка</t>
  </si>
  <si>
    <t>НАЦИОНАЛЬНАЯ ОБОРОНА</t>
  </si>
  <si>
    <t>Фонд оплаты труда государственных (муниципальных) органов и взносы по обязательному социальному страхованию</t>
  </si>
  <si>
    <t>Другие общегосударственные вопросы</t>
  </si>
  <si>
    <t>870</t>
  </si>
  <si>
    <t>Резервные средства</t>
  </si>
  <si>
    <t>Резервные фонды</t>
  </si>
  <si>
    <t>Обеспечение деятельности финансовых, налоговых и таможенных органов и органов финансового (финансово-бюджетного) надзора</t>
  </si>
  <si>
    <t>Органы местного самоуправления (в пределах норматива формирования расходов)</t>
  </si>
  <si>
    <t>Функционирование Правительства Российской Федерации, высших исполнительных органов государственной власти субъектов Российской Федерации, местных администраций</t>
  </si>
  <si>
    <t>Глава муниципального образования</t>
  </si>
  <si>
    <t>Функционирование высшего должностного лица субъекта Российской Федерации и муниципального образования</t>
  </si>
  <si>
    <t>ОБЩЕГОСУДАРСТВЕННЫЕ ВОПРОСЫ</t>
  </si>
  <si>
    <t>Филипповское сельское поселение</t>
  </si>
  <si>
    <t xml:space="preserve">Сумма- всего
</t>
  </si>
  <si>
    <t>ВР</t>
  </si>
  <si>
    <t>ЦСР</t>
  </si>
  <si>
    <t>Пр</t>
  </si>
  <si>
    <t>Рз</t>
  </si>
  <si>
    <t>(тыс. руб.)</t>
  </si>
  <si>
    <t>с распределением бюджетных ассигнований по разделам, подразделам, целевым статьям, видам расходов.</t>
  </si>
  <si>
    <t xml:space="preserve">ПРЕДЕЛЫ ОБЩЕГО ОБЪЕМА РАСХОДОВ </t>
  </si>
  <si>
    <t>0000000000</t>
  </si>
  <si>
    <t>0100000000</t>
  </si>
  <si>
    <t>0100070000</t>
  </si>
  <si>
    <t>0100070010</t>
  </si>
  <si>
    <t>0100070020</t>
  </si>
  <si>
    <t>Непрограмные мероприятия</t>
  </si>
  <si>
    <t>2400000000</t>
  </si>
  <si>
    <t>2400070000</t>
  </si>
  <si>
    <t>0100070040</t>
  </si>
  <si>
    <t>0100070050</t>
  </si>
  <si>
    <t>0200000000</t>
  </si>
  <si>
    <t>0400000000</t>
  </si>
  <si>
    <t>Мероприятия в сфере жилищного хозяйства</t>
  </si>
  <si>
    <t>0500000000</t>
  </si>
  <si>
    <t>0500070000</t>
  </si>
  <si>
    <t>0800000000</t>
  </si>
  <si>
    <t>0800070000</t>
  </si>
  <si>
    <t>СОЦИАЛЬНАЯ ПОЛИТИКА</t>
  </si>
  <si>
    <t>Приложение № 7</t>
  </si>
  <si>
    <t>ВЕДОМСТВЕННАЯ СТРУКТУРА РАСХОДОВ</t>
  </si>
  <si>
    <t xml:space="preserve">Код
</t>
  </si>
  <si>
    <t>Дворцы, дома и другие учреждения культуры</t>
  </si>
  <si>
    <t>0600000000</t>
  </si>
  <si>
    <t>Прочие мероприятия по благоустройству поселения</t>
  </si>
  <si>
    <t>Мероприятия по организации и содержанию уличного освещения</t>
  </si>
  <si>
    <t>Содержание и ремонт автомобильных дорог общего пользования местного значения</t>
  </si>
  <si>
    <t>0300000000</t>
  </si>
  <si>
    <t>Органы местного самоуправления (обеспечение деятельности обслуживающего персонала)</t>
  </si>
  <si>
    <t>Выполнение части полномочий по решению вопросов местного значения осуществления внешнего муниципального финансового контроля поселений</t>
  </si>
  <si>
    <t>Органы местного самоуправления Филипповского сельского поселения (в пределах норматива формирования расходов)</t>
  </si>
  <si>
    <t/>
  </si>
  <si>
    <t>сумма (тыс.руб.)</t>
  </si>
  <si>
    <t>муниципальная программа и непрограмное направление деятельности</t>
  </si>
  <si>
    <t>целевая статья</t>
  </si>
  <si>
    <t>Мероприятия в поддержку по содействию развития малого и среднего предпринимательства</t>
  </si>
  <si>
    <t>000 01 05 00 00 00 0000 600</t>
  </si>
  <si>
    <t>000 01 05 02 00 00 0000 500</t>
  </si>
  <si>
    <t>000 01 00 00 00 00 0000 000</t>
  </si>
  <si>
    <t>Увеличение прочих остатков денежных средств бюджетов сельских поселений</t>
  </si>
  <si>
    <t>Уменьшение прочих остатков денежных средств бюджетов сельских поселений</t>
  </si>
  <si>
    <t>Сумма (тыс.руб.)</t>
  </si>
  <si>
    <t>000 1 00 00000 00 0000 000</t>
  </si>
  <si>
    <t>Налоговые и неналоговые доходы</t>
  </si>
  <si>
    <t>000 1 01 00000 00 0000 000</t>
  </si>
  <si>
    <t xml:space="preserve">Налог на доходы физических лиц </t>
  </si>
  <si>
    <t>000 1 03 00000 00 0000 000</t>
  </si>
  <si>
    <t>000 1 03 02000 01 0000 110</t>
  </si>
  <si>
    <t>000 1 06 00000 00 0000 000</t>
  </si>
  <si>
    <t>000 1 06 01000 00 0000 110</t>
  </si>
  <si>
    <t>000 1 06 06000 00 0000 110</t>
  </si>
  <si>
    <t>Земельный налог</t>
  </si>
  <si>
    <t>000 1 08 00000 00 0000 000</t>
  </si>
  <si>
    <t>000 1 11 00000 00 0000 000</t>
  </si>
  <si>
    <t>Доходы от использования имущества, находящегося в государственной и муниципальной собственности</t>
  </si>
  <si>
    <t>000 1 13 00000 00 0000 000</t>
  </si>
  <si>
    <t>000 1 14 00000 00 0000 000</t>
  </si>
  <si>
    <t>000 1 17 00000 00 0000 000</t>
  </si>
  <si>
    <t>000 2 00 00000 00 0000 000</t>
  </si>
  <si>
    <t>Субвенции бюджетам сельских поселений на осуществление первичного воинского учета на территориях, где отсутствуют военные комиссариаты</t>
  </si>
  <si>
    <t>Всего доходов</t>
  </si>
  <si>
    <t>0800010000</t>
  </si>
  <si>
    <t>080001403А</t>
  </si>
  <si>
    <t>Выравнивание обеспеченности муниципальных образований по реализации ими их отдельных расходных обязательств</t>
  </si>
  <si>
    <t>ДОХОДЫ ОТ ОКАЗАНИЯ ПЛАТНЫХ УСЛУГ (РАБОТ) И КОМПЕНСАЦИИ ЗАТРАТ ГОСУДАРСТВА</t>
  </si>
  <si>
    <t>ДОХОДЫ ОТ ПРОДАЖИ МАТЕРИАЛЬНЫХ И НЕМАТЕРИАЛЬНЫХ АКТИВОВ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</si>
  <si>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поселений, направленные на активизацию работы органов местного самоуправления сельских поселений по введению самообложения граждан)</t>
  </si>
  <si>
    <t>БЕЗВОЗМЕЗДНЫЕ ПОСТУПЛЕНИЯ ОТ ДРУГИХ БЮДЖЕТОВ БЮДЖЕТНОЙ СИСТЕМЫ РОССИЙСКОЙ ФЕДЕРАЦИИ</t>
  </si>
  <si>
    <t>000 2 02 00000 00 0000 000</t>
  </si>
  <si>
    <t xml:space="preserve">Дотации бюджетам бюджетной системы Российской Федерации </t>
  </si>
  <si>
    <t xml:space="preserve">Субсидии бюджетам бюджетной системы Российской Федерации (межбюджетные субсидии)
</t>
  </si>
  <si>
    <t>Прочие субсидии</t>
  </si>
  <si>
    <t>Субвенции бюджетам  на осуществление первичного воинского учета на территориях, где отсутствуют военные комиссариаты</t>
  </si>
  <si>
    <t>000 1 01 02000 01 0000 110</t>
  </si>
  <si>
    <t xml:space="preserve"> Государственная пошлина за совершение нотариальных действий (за исключением действий, совершаемых консульскими учреждениями Российской Федерации)</t>
  </si>
  <si>
    <t>000 1 08 04000 01 1000 110</t>
  </si>
  <si>
    <t>Доходы, получаемые в виде арендной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</si>
  <si>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000 1 11 05000 00 0000 120</t>
  </si>
  <si>
    <t>000 1 13 01000 00 0000 130</t>
  </si>
  <si>
    <t>Доходы от оказания платных услуг (работ)</t>
  </si>
  <si>
    <t>000 1 13 02000 00 0000 130</t>
  </si>
  <si>
    <t>Доходы от компенсации затрат государства</t>
  </si>
  <si>
    <t>Средства самообложения граждан</t>
  </si>
  <si>
    <t xml:space="preserve">Изменение остатков средств на счетах по учету средств бюджета </t>
  </si>
  <si>
    <t>000 1 11 09000 00 0000 120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</si>
  <si>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</si>
  <si>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0100070120</t>
  </si>
  <si>
    <t>0100070140</t>
  </si>
  <si>
    <t>Обеспечение проведения выборов и референдумов</t>
  </si>
  <si>
    <t>2400073090</t>
  </si>
  <si>
    <t xml:space="preserve">Выполнение части полномочий по  финансовому контролю за использованием средств бюджета поселения </t>
  </si>
  <si>
    <t>Приложение № 9</t>
  </si>
  <si>
    <t>Приложение № 11</t>
  </si>
  <si>
    <t>2400073000</t>
  </si>
  <si>
    <t>Выполнение  части полномочий по решению вопросов местного значения по осуществлению внешнего муниципального финансового контроля</t>
  </si>
  <si>
    <t>Передача части полномочий по решению вопросов местного значения в сфере градостроительной деятельности</t>
  </si>
  <si>
    <t>"Благоустройство"</t>
  </si>
  <si>
    <t>000 2 02 35118 00 0000 150</t>
  </si>
  <si>
    <t>000 2 02 30000 00 0000 150</t>
  </si>
  <si>
    <t>000 2 02 29999 00 0000 150</t>
  </si>
  <si>
    <t>000 2 02 20000 00 0000 150</t>
  </si>
  <si>
    <t>000 2 02 10000 00 0000 150</t>
  </si>
  <si>
    <t>000 1 17 14000 00 0000 150</t>
  </si>
  <si>
    <t>Прочие межбюджетные трансферты, передаваемые бюджетам сельских поселений (прочие межбюджетные трансферты, передаваемые бюджетам сельских поселений на создание мест (площадок) накопления твердых коммунальных отходов)</t>
  </si>
  <si>
    <t>000 1 14 06000 00 0000 430</t>
  </si>
  <si>
    <t xml:space="preserve">Доходы от продажи земельных участков, находящихся в государственной и муниципальной собственности
</t>
  </si>
  <si>
    <t>000 2 02 40000 00 0000 150</t>
  </si>
  <si>
    <t>000 2 07 00000 00 0000 000</t>
  </si>
  <si>
    <t>ПРОЧИЕ БЕЗВОЗМЕЗДНЫЕ ПОСТУПЛЕНИЯ</t>
  </si>
  <si>
    <t>915</t>
  </si>
  <si>
    <t>0400015170</t>
  </si>
  <si>
    <t>Расходы на выплаты персоналу казенных учреждений</t>
  </si>
  <si>
    <t>Прочие субсидии бюджетам сельских поселений</t>
  </si>
  <si>
    <t>0600070130</t>
  </si>
  <si>
    <t>Дотации бюджетам сельских поселений на выравнивание бюджетной обеспеченности из бюджетов муниципальных районов</t>
  </si>
  <si>
    <t>000 2 02 16001 00 0000 150</t>
  </si>
  <si>
    <t>04000S5170</t>
  </si>
  <si>
    <t>915 2 02 16001 10 0000 150</t>
  </si>
  <si>
    <t>915 2 02 29999 10 0000 150</t>
  </si>
  <si>
    <t>915 2 02 35118 10 0000 150</t>
  </si>
  <si>
    <t>Профессиональная подготовка, переподготовка и повышение квалификации</t>
  </si>
  <si>
    <t>Субсидия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</si>
  <si>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Софинансирование к субсидии местным бюджетам из областного бюджета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</si>
  <si>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"Образование"</t>
  </si>
  <si>
    <t>ОБРАЗОВАНИЕ</t>
  </si>
  <si>
    <t>Муниципальная программа «Развитие муниципального управления Филипповского сельского поселения»</t>
  </si>
  <si>
    <t>Муниципальная программа «Основные направления развития культуры Филипповского сельского поселения»</t>
  </si>
  <si>
    <t>Муниципальная программа «Дорожный фонд Филипповского сельского поселения»</t>
  </si>
  <si>
    <t>Муниципальная программа «Использование и охрана земель Филипповского сельского поселения»</t>
  </si>
  <si>
    <t>Муниципальная программа «Поддержка и развитие малого и среднего предпринимательства Филипповского сельского поселения»</t>
  </si>
  <si>
    <t>Муниципальная программа «Благоустройство Филипповского сельского поселения»</t>
  </si>
  <si>
    <t>Муниципальная программа  «Использование и охрана земель Филипповского сельского поселения»</t>
  </si>
  <si>
    <t>Муниципальная программа  «Благоустройство Филипповского сельского поселения»</t>
  </si>
  <si>
    <t>Муниципальная программа  «Основные направления развития культуры Филипповского сельского поселения»</t>
  </si>
  <si>
    <t xml:space="preserve"> Муниципальная программа «Развитие муниципального управления Филипповского сельского поселения»</t>
  </si>
  <si>
    <t>310</t>
  </si>
  <si>
    <t>Публичные нормативные социальные выплаты гражданам</t>
  </si>
  <si>
    <t>Прочие межбюджетные трансферты,передаваемые бюджетам сельских поселений на поддержку мер по обеспечению сбалансированности бюджетов</t>
  </si>
  <si>
    <t>915 2 02 49999 10 3200 150</t>
  </si>
  <si>
    <t>Субвенции бюджетам бюджетной системы Российской Федерации</t>
  </si>
  <si>
    <t>Прочие межбюджетные трансферты, передаваемые бюджетам</t>
  </si>
  <si>
    <t>000 2 02 49999 00 0000 150</t>
  </si>
  <si>
    <t>915 2 07 05030 10 0000 150</t>
  </si>
  <si>
    <t>915 2 07 05010 10 0000 150</t>
  </si>
  <si>
    <t>915 2 02 49999 10 3500 150</t>
  </si>
  <si>
    <t>Приложение № 5</t>
  </si>
  <si>
    <t>000 2 02 15001 00 0000 150</t>
  </si>
  <si>
    <t>915 2 02 15001 10 0000 150</t>
  </si>
  <si>
    <t>Дотации на выравнивание бюджетной обеспеченности</t>
  </si>
  <si>
    <t>Дотации бюджетам сельских поселений на выравнивание бюджетной обеспеченности из бюджета субъекта Российской Федерации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</si>
  <si>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</si>
  <si>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915 2 02 49999 10 0000 150</t>
  </si>
  <si>
    <t>Мероприятия по борьбе с борщевиком Сосновского</t>
  </si>
  <si>
    <t>Мероприятия на повышение уровня подготовки лиц, замещающих муниципальные должности, и муниципальных служащих по основным вопросам деятельности органов местного самоуправления</t>
  </si>
  <si>
    <t>01Q0051180</t>
  </si>
  <si>
    <t>01Q00S5560</t>
  </si>
  <si>
    <t>02U07S5120</t>
  </si>
  <si>
    <t>02U0715120</t>
  </si>
  <si>
    <t>050F215370</t>
  </si>
  <si>
    <t>050F2S5370</t>
  </si>
  <si>
    <t>Мероприятия по устройству и модернизации уличного освещения населенных пунктов</t>
  </si>
  <si>
    <t>02Q00S5590</t>
  </si>
  <si>
    <t>Мероприятия  по подготовке сведений о границах населенных пунктов и о границах территориальных зон</t>
  </si>
  <si>
    <t>05U0F15171</t>
  </si>
  <si>
    <t>05U0FS5171</t>
  </si>
  <si>
    <t>01Q2051180</t>
  </si>
  <si>
    <t>02Q5215590</t>
  </si>
  <si>
    <t>01Q1415560</t>
  </si>
  <si>
    <t>02Q2115590</t>
  </si>
  <si>
    <t>факт</t>
  </si>
  <si>
    <t>% исполнения</t>
  </si>
  <si>
    <t>Мероприятия на реализацию инвестиционных программ развития общественной инфраструктуры</t>
  </si>
  <si>
    <t>Мероприятия в сфере пожарной безопасности</t>
  </si>
  <si>
    <t>Обеспечение пожарной безопасности</t>
  </si>
  <si>
    <t>Приложение N 3 к    от  г.  №</t>
  </si>
  <si>
    <t>к  от  №</t>
  </si>
  <si>
    <t>000 1 14 02000 00 0000 440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</si>
  <si>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</si>
  <si>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Мероприятия по обеспечению первичных мер пожарной безопасности</t>
  </si>
  <si>
    <t>0300070000</t>
  </si>
  <si>
    <t>0700000000</t>
  </si>
  <si>
    <t>0700070000</t>
  </si>
  <si>
    <t>Доплаты к пенсии,дополнительное пенсионное обеспечение</t>
  </si>
  <si>
    <t>Резервные фонды местных администраций</t>
  </si>
  <si>
    <t>Расходы на выплату персоналу казенных учреждений</t>
  </si>
  <si>
    <t>Мероприятия по обработке борщевика Сосновского</t>
  </si>
  <si>
    <t>Мероприятия на подготовку сведений о границах населенных пунктов и о границах территориальных зон</t>
  </si>
  <si>
    <t>Мероприятия по содействию в развитии малого и среднего предпринимательства</t>
  </si>
  <si>
    <t>бюджета Филипповского сельского поселения Кирово-Чепецкого района Кировской области на 2025 г.</t>
  </si>
  <si>
    <t xml:space="preserve">Прогнозируемые объемы поступления доходов бюджета Филипповского сельского поселения по налоговым и  неналоговым доходам по статьям, по безвозмездным поступлениям по подстатьям классификации доходов бюджетов на 2025год
</t>
  </si>
  <si>
    <t>Муниципальная программа «Обеспечение первичных мер пожарной безопасности Филипповского сельского поселения»</t>
  </si>
  <si>
    <t>Муниципальная программа «Управление муниципальным имуществом  Филипповского сельского поселения»</t>
  </si>
  <si>
    <t>бюджета Филипповского сельского поселения Кирово-Чепецкого района Кировской области на 2025г. с распределением бюджетных ассигнований по разделам, подразделам, целевым статьям, видам расходов.</t>
  </si>
  <si>
    <t>Распределение бюджетных ассигнований по целевым статьям (муниципальным программам и непрограмным направлениям деятельности на 2025 год</t>
  </si>
  <si>
    <t>Мероприятия по использованию и охране земель</t>
  </si>
  <si>
    <t>Мероприятия по содержанию муниципального имущества</t>
  </si>
  <si>
    <t>Источники финансирования дефицита бюджета Филипповского сельского поселения на 2025 год</t>
  </si>
  <si>
    <t>0200070060</t>
  </si>
  <si>
    <t>0300070070</t>
  </si>
  <si>
    <t>0500070100</t>
  </si>
  <si>
    <t>0500070110</t>
  </si>
  <si>
    <t>0700070150</t>
  </si>
  <si>
    <t>Мероприятия по содержанию и обеспечению деятельности дома культуры</t>
  </si>
  <si>
    <t>0200070080</t>
  </si>
  <si>
    <t>0800070030</t>
  </si>
  <si>
    <t>0100070160</t>
  </si>
  <si>
    <t xml:space="preserve">Перечень и код главного распорядителя
средств бюджета Филипповского сельского поселения
</t>
  </si>
  <si>
    <t>Код</t>
  </si>
  <si>
    <t>Наименование главного распорядителя</t>
  </si>
  <si>
    <t>Администрация Филипповкого сельского поселения</t>
  </si>
  <si>
    <t xml:space="preserve">Приложение № 2 </t>
  </si>
  <si>
    <t>к  решению Филипповской сельской Думы</t>
  </si>
  <si>
    <t xml:space="preserve">Перечень и коды статей  источников финансирования 
дефицита бюджета Филипповского сельского поселения 
</t>
  </si>
  <si>
    <t>Наименование статьи  источника финансирования дефицита  бюджета сельского поселения</t>
  </si>
  <si>
    <t>Код бюджетной классификации источников финансирования дефицита  бюджета сельского поселения</t>
  </si>
  <si>
    <t xml:space="preserve">Увеличение прочих остатков денежных средств бюджета сельского поселения </t>
  </si>
  <si>
    <t>01 05 02 01 05 0000 510</t>
  </si>
  <si>
    <t xml:space="preserve">Уменьшение прочих остатков денежных средств бюджета сельского поселения </t>
  </si>
  <si>
    <t>01 05 02 01 05 0000 610</t>
  </si>
  <si>
    <t>Приложение №  1      
                к решению Филипповской сельской Думы
от  г.  №</t>
  </si>
  <si>
    <t>от  г.  №</t>
  </si>
  <si>
    <t>040009Д001</t>
  </si>
  <si>
    <t>0400090000</t>
  </si>
  <si>
    <t>Муниципальная программа  «Обеспечение первичных мер пожарной безопасности на территории Филипповского сельского поселения»</t>
  </si>
</sst>
</file>

<file path=xl/styles.xml><?xml version="1.0" encoding="utf-8"?>
<styleSheet xmlns="http://schemas.openxmlformats.org/spreadsheetml/2006/main">
  <numFmts count="4">
    <numFmt numFmtId="43" formatCode="_-* #,##0.00\ _₽_-;\-* #,##0.00\ _₽_-;_-* &quot;-&quot;??\ _₽_-;_-@_-"/>
    <numFmt numFmtId="164" formatCode="_-* #,##0.00_р_._-;\-* #,##0.00_р_._-;_-* &quot;-&quot;??_р_._-;_-@_-"/>
    <numFmt numFmtId="165" formatCode="0.0"/>
    <numFmt numFmtId="166" formatCode="#,##0.00;[Red]#,##0.00"/>
  </numFmts>
  <fonts count="42">
    <font>
      <sz val="10"/>
      <name val="Arial Cyr"/>
      <charset val="204"/>
    </font>
    <font>
      <sz val="11"/>
      <color theme="1"/>
      <name val="Calibri"/>
      <family val="2"/>
      <charset val="204"/>
      <scheme val="minor"/>
    </font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b/>
      <sz val="10"/>
      <name val="Arial Cyr"/>
      <charset val="204"/>
    </font>
    <font>
      <b/>
      <sz val="11"/>
      <name val="Times New Roman"/>
      <family val="1"/>
      <charset val="204"/>
    </font>
    <font>
      <sz val="11"/>
      <color indexed="8"/>
      <name val="Arial Narrow"/>
      <family val="2"/>
      <charset val="204"/>
    </font>
    <font>
      <sz val="11"/>
      <name val="Times New Roman"/>
      <family val="1"/>
      <charset val="204"/>
    </font>
    <font>
      <sz val="11"/>
      <name val="Calibri"/>
      <family val="2"/>
      <charset val="204"/>
    </font>
    <font>
      <sz val="8"/>
      <name val="Arial Cyr"/>
    </font>
    <font>
      <sz val="10"/>
      <name val="Arial Narrow"/>
      <family val="2"/>
      <charset val="204"/>
    </font>
    <font>
      <sz val="12"/>
      <name val="Arial Narrow"/>
      <family val="2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2"/>
      <name val="Arial Narrow"/>
      <family val="2"/>
      <charset val="204"/>
    </font>
    <font>
      <b/>
      <i/>
      <sz val="10"/>
      <name val="Times New Roman"/>
      <family val="1"/>
      <charset val="204"/>
    </font>
    <font>
      <b/>
      <sz val="10"/>
      <name val="Arial Narrow"/>
      <family val="2"/>
      <charset val="204"/>
    </font>
    <font>
      <sz val="10"/>
      <name val="Arial"/>
      <family val="2"/>
      <charset val="204"/>
    </font>
    <font>
      <sz val="10"/>
      <color indexed="8"/>
      <name val="Arial"/>
      <family val="2"/>
      <charset val="204"/>
    </font>
    <font>
      <b/>
      <sz val="10"/>
      <name val="Arial Cyr"/>
      <family val="2"/>
      <charset val="204"/>
    </font>
    <font>
      <sz val="10"/>
      <color theme="1"/>
      <name val="Arial"/>
      <family val="2"/>
      <charset val="204"/>
    </font>
    <font>
      <sz val="11"/>
      <name val="Arial Cyr"/>
      <charset val="204"/>
    </font>
    <font>
      <b/>
      <sz val="10"/>
      <color theme="9" tint="-0.499984740745262"/>
      <name val="Arial"/>
      <family val="2"/>
      <charset val="204"/>
    </font>
    <font>
      <b/>
      <sz val="10"/>
      <name val="Arial"/>
      <family val="2"/>
      <charset val="204"/>
    </font>
    <font>
      <sz val="10"/>
      <color rgb="FF000000"/>
      <name val="Arial"/>
      <family val="2"/>
      <charset val="204"/>
    </font>
    <font>
      <sz val="12"/>
      <color theme="1"/>
      <name val="Times New Roman"/>
      <family val="1"/>
      <charset val="204"/>
    </font>
    <font>
      <sz val="14"/>
      <name val="Arial Cyr"/>
      <charset val="204"/>
    </font>
    <font>
      <sz val="11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0"/>
      <color rgb="FFFF0000"/>
      <name val="Times New Roman"/>
      <family val="1"/>
      <charset val="204"/>
    </font>
    <font>
      <b/>
      <i/>
      <sz val="11"/>
      <name val="Times New Roman"/>
      <family val="1"/>
      <charset val="204"/>
    </font>
    <font>
      <b/>
      <i/>
      <sz val="12"/>
      <name val="Times New Roman"/>
      <family val="1"/>
      <charset val="204"/>
    </font>
    <font>
      <i/>
      <sz val="11"/>
      <name val="Times New Roman"/>
      <family val="1"/>
      <charset val="204"/>
    </font>
    <font>
      <b/>
      <sz val="12"/>
      <name val="Arial Cyr"/>
      <charset val="204"/>
    </font>
    <font>
      <b/>
      <sz val="10"/>
      <color theme="9" tint="-0.499984740745262"/>
      <name val="Arial Cyr"/>
      <charset val="204"/>
    </font>
    <font>
      <sz val="10"/>
      <color theme="9" tint="-0.499984740745262"/>
      <name val="Arial Cyr"/>
      <charset val="204"/>
    </font>
    <font>
      <sz val="10"/>
      <color rgb="FFFF0000"/>
      <name val="Arial Cyr"/>
      <charset val="204"/>
    </font>
    <font>
      <b/>
      <sz val="14"/>
      <name val="Times New Roman"/>
      <family val="1"/>
      <charset val="204"/>
    </font>
    <font>
      <sz val="14"/>
      <name val="Times New Roman"/>
      <family val="1"/>
      <charset val="204"/>
    </font>
    <font>
      <sz val="12"/>
      <name val="Arial Cyr"/>
      <charset val="204"/>
    </font>
  </fonts>
  <fills count="14">
    <fill>
      <patternFill patternType="none"/>
    </fill>
    <fill>
      <patternFill patternType="gray125"/>
    </fill>
    <fill>
      <patternFill patternType="solid">
        <fgColor theme="9" tint="0.39997558519241921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rgb="FF99FF99"/>
        <bgColor indexed="64"/>
      </patternFill>
    </fill>
    <fill>
      <patternFill patternType="solid">
        <fgColor theme="9" tint="-0.249977111117893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rgb="FF00FFFF"/>
        <bgColor indexed="64"/>
      </patternFill>
    </fill>
    <fill>
      <patternFill patternType="solid">
        <fgColor rgb="FFFFFF9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/>
        <bgColor indexed="64"/>
      </patternFill>
    </fill>
    <fill>
      <patternFill patternType="solid">
        <fgColor rgb="FF00CCFF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5" tint="0.59999389629810485"/>
        <bgColor indexed="64"/>
      </patternFill>
    </fill>
  </fills>
  <borders count="3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/>
      <bottom style="hair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</borders>
  <cellStyleXfs count="10">
    <xf numFmtId="0" fontId="0" fillId="0" borderId="0"/>
    <xf numFmtId="164" fontId="3" fillId="0" borderId="0" applyFont="0" applyFill="0" applyBorder="0" applyAlignment="0" applyProtection="0"/>
    <xf numFmtId="164" fontId="6" fillId="0" borderId="0" applyFont="0" applyFill="0" applyBorder="0" applyAlignment="0" applyProtection="0"/>
    <xf numFmtId="1" fontId="8" fillId="0" borderId="7">
      <alignment horizontal="left" vertical="top" wrapText="1"/>
    </xf>
    <xf numFmtId="0" fontId="9" fillId="0" borderId="8">
      <alignment horizontal="left" wrapText="1" indent="2"/>
    </xf>
    <xf numFmtId="164" fontId="6" fillId="0" borderId="0" applyFont="0" applyFill="0" applyBorder="0" applyAlignment="0" applyProtection="0"/>
    <xf numFmtId="0" fontId="2" fillId="0" borderId="0"/>
    <xf numFmtId="0" fontId="9" fillId="0" borderId="10">
      <alignment horizontal="left" wrapText="1"/>
    </xf>
    <xf numFmtId="0" fontId="19" fillId="0" borderId="0"/>
    <xf numFmtId="0" fontId="1" fillId="0" borderId="0"/>
  </cellStyleXfs>
  <cellXfs count="355">
    <xf numFmtId="0" fontId="0" fillId="0" borderId="0" xfId="0"/>
    <xf numFmtId="0" fontId="11" fillId="0" borderId="0" xfId="0" applyFont="1" applyAlignment="1">
      <alignment vertical="top" wrapText="1"/>
    </xf>
    <xf numFmtId="0" fontId="12" fillId="0" borderId="0" xfId="0" applyFont="1" applyAlignment="1">
      <alignment vertical="top" wrapText="1"/>
    </xf>
    <xf numFmtId="0" fontId="14" fillId="0" borderId="0" xfId="0" applyFont="1"/>
    <xf numFmtId="0" fontId="14" fillId="0" borderId="1" xfId="0" applyFont="1" applyBorder="1" applyAlignment="1">
      <alignment horizontal="center" vertical="center"/>
    </xf>
    <xf numFmtId="0" fontId="7" fillId="0" borderId="1" xfId="0" applyFont="1" applyBorder="1" applyAlignment="1">
      <alignment wrapText="1"/>
    </xf>
    <xf numFmtId="0" fontId="12" fillId="0" borderId="1" xfId="0" applyFont="1" applyBorder="1" applyAlignment="1">
      <alignment vertical="top" wrapText="1"/>
    </xf>
    <xf numFmtId="0" fontId="0" fillId="0" borderId="0" xfId="0" applyAlignment="1">
      <alignment wrapText="1"/>
    </xf>
    <xf numFmtId="0" fontId="11" fillId="0" borderId="0" xfId="0" applyFont="1"/>
    <xf numFmtId="49" fontId="0" fillId="0" borderId="0" xfId="0" applyNumberFormat="1"/>
    <xf numFmtId="49" fontId="11" fillId="0" borderId="0" xfId="0" applyNumberFormat="1" applyFont="1"/>
    <xf numFmtId="2" fontId="14" fillId="0" borderId="1" xfId="0" applyNumberFormat="1" applyFont="1" applyBorder="1" applyAlignment="1">
      <alignment horizontal="left" vertical="top" wrapText="1"/>
    </xf>
    <xf numFmtId="2" fontId="14" fillId="0" borderId="1" xfId="0" applyNumberFormat="1" applyFont="1" applyFill="1" applyBorder="1" applyAlignment="1">
      <alignment horizontal="left" vertical="top" wrapText="1"/>
    </xf>
    <xf numFmtId="49" fontId="11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/>
    <xf numFmtId="49" fontId="18" fillId="0" borderId="0" xfId="0" applyNumberFormat="1" applyFont="1" applyAlignment="1">
      <alignment horizontal="center"/>
    </xf>
    <xf numFmtId="2" fontId="5" fillId="0" borderId="1" xfId="0" applyNumberFormat="1" applyFont="1" applyBorder="1" applyAlignment="1">
      <alignment horizontal="center" vertical="top" wrapText="1"/>
    </xf>
    <xf numFmtId="49" fontId="14" fillId="0" borderId="0" xfId="0" applyNumberFormat="1" applyFont="1"/>
    <xf numFmtId="49" fontId="12" fillId="0" borderId="1" xfId="0" applyNumberFormat="1" applyFont="1" applyFill="1" applyBorder="1" applyAlignment="1">
      <alignment horizontal="center" vertical="center"/>
    </xf>
    <xf numFmtId="49" fontId="0" fillId="0" borderId="0" xfId="0" applyNumberFormat="1" applyAlignment="1">
      <alignment horizontal="center"/>
    </xf>
    <xf numFmtId="0" fontId="0" fillId="0" borderId="0" xfId="0" applyAlignment="1">
      <alignment horizontal="center"/>
    </xf>
    <xf numFmtId="0" fontId="0" fillId="0" borderId="0" xfId="0" applyAlignment="1">
      <alignment shrinkToFit="1"/>
    </xf>
    <xf numFmtId="0" fontId="0" fillId="0" borderId="0" xfId="0" applyAlignment="1">
      <alignment wrapText="1" shrinkToFit="1"/>
    </xf>
    <xf numFmtId="49" fontId="0" fillId="0" borderId="0" xfId="0" applyNumberFormat="1" applyAlignment="1">
      <alignment shrinkToFit="1"/>
    </xf>
    <xf numFmtId="0" fontId="0" fillId="0" borderId="1" xfId="0" applyBorder="1" applyAlignment="1">
      <alignment wrapText="1" shrinkToFit="1"/>
    </xf>
    <xf numFmtId="49" fontId="0" fillId="0" borderId="1" xfId="0" applyNumberFormat="1" applyBorder="1" applyAlignment="1">
      <alignment shrinkToFit="1"/>
    </xf>
    <xf numFmtId="11" fontId="19" fillId="0" borderId="1" xfId="0" applyNumberFormat="1" applyFont="1" applyFill="1" applyBorder="1" applyAlignment="1">
      <alignment wrapText="1" shrinkToFit="1"/>
    </xf>
    <xf numFmtId="49" fontId="4" fillId="0" borderId="1" xfId="0" applyNumberFormat="1" applyFont="1" applyFill="1" applyBorder="1" applyAlignment="1">
      <alignment shrinkToFit="1"/>
    </xf>
    <xf numFmtId="11" fontId="19" fillId="0" borderId="1" xfId="0" applyNumberFormat="1" applyFont="1" applyBorder="1" applyAlignment="1">
      <alignment wrapText="1" shrinkToFit="1"/>
    </xf>
    <xf numFmtId="49" fontId="0" fillId="0" borderId="1" xfId="0" applyNumberFormat="1" applyFill="1" applyBorder="1" applyAlignment="1">
      <alignment shrinkToFit="1"/>
    </xf>
    <xf numFmtId="0" fontId="19" fillId="0" borderId="0" xfId="0" applyFont="1" applyBorder="1" applyAlignment="1">
      <alignment wrapText="1"/>
    </xf>
    <xf numFmtId="0" fontId="20" fillId="0" borderId="1" xfId="0" applyFont="1" applyBorder="1" applyAlignment="1">
      <alignment wrapText="1" shrinkToFit="1"/>
    </xf>
    <xf numFmtId="11" fontId="4" fillId="0" borderId="1" xfId="0" applyNumberFormat="1" applyFont="1" applyFill="1" applyBorder="1" applyAlignment="1">
      <alignment wrapText="1" shrinkToFit="1"/>
    </xf>
    <xf numFmtId="49" fontId="12" fillId="0" borderId="0" xfId="0" applyNumberFormat="1" applyFont="1" applyAlignment="1"/>
    <xf numFmtId="49" fontId="12" fillId="0" borderId="0" xfId="0" applyNumberFormat="1" applyFont="1" applyAlignment="1">
      <alignment horizontal="left" wrapText="1"/>
    </xf>
    <xf numFmtId="49" fontId="12" fillId="0" borderId="0" xfId="0" applyNumberFormat="1" applyFont="1" applyAlignment="1">
      <alignment horizontal="right"/>
    </xf>
    <xf numFmtId="0" fontId="11" fillId="0" borderId="1" xfId="0" applyFont="1" applyBorder="1" applyAlignment="1">
      <alignment horizontal="center" vertical="center"/>
    </xf>
    <xf numFmtId="11" fontId="14" fillId="0" borderId="1" xfId="0" applyNumberFormat="1" applyFont="1" applyFill="1" applyBorder="1" applyAlignment="1">
      <alignment horizontal="left" vertical="top" wrapText="1" shrinkToFit="1"/>
    </xf>
    <xf numFmtId="2" fontId="12" fillId="0" borderId="1" xfId="0" applyNumberFormat="1" applyFont="1" applyFill="1" applyBorder="1"/>
    <xf numFmtId="0" fontId="12" fillId="2" borderId="1" xfId="0" applyFont="1" applyFill="1" applyBorder="1" applyAlignment="1">
      <alignment vertical="top" wrapText="1"/>
    </xf>
    <xf numFmtId="0" fontId="12" fillId="5" borderId="1" xfId="0" applyFont="1" applyFill="1" applyBorder="1" applyAlignment="1">
      <alignment vertical="top" wrapText="1"/>
    </xf>
    <xf numFmtId="2" fontId="12" fillId="5" borderId="1" xfId="0" applyNumberFormat="1" applyFont="1" applyFill="1" applyBorder="1"/>
    <xf numFmtId="0" fontId="7" fillId="6" borderId="1" xfId="0" applyFont="1" applyFill="1" applyBorder="1" applyAlignment="1">
      <alignment horizontal="center" vertical="top" wrapText="1"/>
    </xf>
    <xf numFmtId="2" fontId="12" fillId="6" borderId="1" xfId="0" applyNumberFormat="1" applyFont="1" applyFill="1" applyBorder="1" applyAlignment="1"/>
    <xf numFmtId="49" fontId="15" fillId="7" borderId="1" xfId="0" applyNumberFormat="1" applyFont="1" applyFill="1" applyBorder="1" applyAlignment="1">
      <alignment horizontal="left" vertical="top" wrapText="1"/>
    </xf>
    <xf numFmtId="2" fontId="15" fillId="7" borderId="1" xfId="0" applyNumberFormat="1" applyFont="1" applyFill="1" applyBorder="1" applyAlignment="1">
      <alignment horizontal="left" vertical="top" wrapText="1"/>
    </xf>
    <xf numFmtId="0" fontId="15" fillId="7" borderId="1" xfId="0" applyFont="1" applyFill="1" applyBorder="1" applyAlignment="1">
      <alignment horizontal="left" vertical="top"/>
    </xf>
    <xf numFmtId="2" fontId="17" fillId="4" borderId="1" xfId="0" applyNumberFormat="1" applyFont="1" applyFill="1" applyBorder="1" applyAlignment="1">
      <alignment horizontal="left" vertical="top" wrapText="1"/>
    </xf>
    <xf numFmtId="2" fontId="14" fillId="4" borderId="1" xfId="0" applyNumberFormat="1" applyFont="1" applyFill="1" applyBorder="1" applyAlignment="1">
      <alignment horizontal="left" vertical="top" wrapText="1"/>
    </xf>
    <xf numFmtId="2" fontId="15" fillId="4" borderId="1" xfId="0" applyNumberFormat="1" applyFont="1" applyFill="1" applyBorder="1" applyAlignment="1">
      <alignment horizontal="left" vertical="top" wrapText="1"/>
    </xf>
    <xf numFmtId="4" fontId="4" fillId="0" borderId="1" xfId="0" applyNumberFormat="1" applyFont="1" applyFill="1" applyBorder="1" applyAlignment="1">
      <alignment shrinkToFit="1"/>
    </xf>
    <xf numFmtId="4" fontId="0" fillId="0" borderId="1" xfId="0" applyNumberFormat="1" applyFill="1" applyBorder="1" applyAlignment="1">
      <alignment shrinkToFit="1"/>
    </xf>
    <xf numFmtId="4" fontId="0" fillId="0" borderId="1" xfId="0" applyNumberFormat="1" applyBorder="1" applyAlignment="1">
      <alignment shrinkToFit="1"/>
    </xf>
    <xf numFmtId="11" fontId="24" fillId="0" borderId="1" xfId="0" applyNumberFormat="1" applyFont="1" applyFill="1" applyBorder="1" applyAlignment="1">
      <alignment horizontal="center" wrapText="1" shrinkToFit="1"/>
    </xf>
    <xf numFmtId="166" fontId="23" fillId="0" borderId="0" xfId="0" applyNumberFormat="1" applyFont="1" applyBorder="1" applyAlignment="1">
      <alignment horizontal="center"/>
    </xf>
    <xf numFmtId="0" fontId="12" fillId="2" borderId="1" xfId="0" applyFont="1" applyFill="1" applyBorder="1" applyAlignment="1">
      <alignment horizontal="center" vertical="center" wrapText="1"/>
    </xf>
    <xf numFmtId="0" fontId="17" fillId="4" borderId="0" xfId="0" applyFont="1" applyFill="1" applyAlignment="1">
      <alignment vertical="top"/>
    </xf>
    <xf numFmtId="0" fontId="11" fillId="4" borderId="1" xfId="0" applyFont="1" applyFill="1" applyBorder="1" applyAlignment="1">
      <alignment horizontal="center" vertical="center"/>
    </xf>
    <xf numFmtId="0" fontId="11" fillId="7" borderId="1" xfId="0" applyFont="1" applyFill="1" applyBorder="1" applyAlignment="1">
      <alignment horizontal="center" vertical="center"/>
    </xf>
    <xf numFmtId="0" fontId="11" fillId="0" borderId="1" xfId="0" applyFont="1" applyFill="1" applyBorder="1" applyAlignment="1">
      <alignment horizontal="center" vertical="center"/>
    </xf>
    <xf numFmtId="11" fontId="14" fillId="0" borderId="1" xfId="0" applyNumberFormat="1" applyFont="1" applyBorder="1" applyAlignment="1">
      <alignment vertical="top" wrapText="1"/>
    </xf>
    <xf numFmtId="0" fontId="16" fillId="8" borderId="1" xfId="0" applyFont="1" applyFill="1" applyBorder="1" applyAlignment="1">
      <alignment vertical="top"/>
    </xf>
    <xf numFmtId="2" fontId="16" fillId="7" borderId="1" xfId="0" applyNumberFormat="1" applyFont="1" applyFill="1" applyBorder="1" applyAlignment="1">
      <alignment vertical="top" wrapText="1"/>
    </xf>
    <xf numFmtId="11" fontId="17" fillId="4" borderId="1" xfId="0" applyNumberFormat="1" applyFont="1" applyFill="1" applyBorder="1" applyAlignment="1">
      <alignment vertical="top" wrapText="1"/>
    </xf>
    <xf numFmtId="43" fontId="0" fillId="0" borderId="0" xfId="0" applyNumberFormat="1"/>
    <xf numFmtId="49" fontId="0" fillId="0" borderId="0" xfId="0" applyNumberFormat="1" applyBorder="1"/>
    <xf numFmtId="0" fontId="17" fillId="9" borderId="0" xfId="0" applyNumberFormat="1" applyFont="1" applyFill="1" applyBorder="1" applyAlignment="1" applyProtection="1">
      <alignment horizontal="left" vertical="top" wrapText="1" shrinkToFit="1"/>
      <protection locked="0"/>
    </xf>
    <xf numFmtId="2" fontId="0" fillId="0" borderId="0" xfId="0" applyNumberFormat="1"/>
    <xf numFmtId="2" fontId="12" fillId="2" borderId="1" xfId="0" applyNumberFormat="1" applyFont="1" applyFill="1" applyBorder="1" applyAlignment="1">
      <alignment vertical="center"/>
    </xf>
    <xf numFmtId="4" fontId="0" fillId="0" borderId="0" xfId="0" applyNumberFormat="1" applyAlignment="1">
      <alignment shrinkToFit="1"/>
    </xf>
    <xf numFmtId="165" fontId="0" fillId="0" borderId="0" xfId="0" applyNumberFormat="1"/>
    <xf numFmtId="49" fontId="0" fillId="4" borderId="1" xfId="0" applyNumberFormat="1" applyFill="1" applyBorder="1" applyAlignment="1">
      <alignment horizontal="center" vertical="center"/>
    </xf>
    <xf numFmtId="0" fontId="0" fillId="0" borderId="1" xfId="0" applyFill="1" applyBorder="1" applyAlignment="1">
      <alignment horizontal="center" vertical="center"/>
    </xf>
    <xf numFmtId="0" fontId="11" fillId="9" borderId="1" xfId="0" applyFont="1" applyFill="1" applyBorder="1" applyAlignment="1">
      <alignment horizontal="center" vertical="center"/>
    </xf>
    <xf numFmtId="49" fontId="0" fillId="9" borderId="1" xfId="0" applyNumberFormat="1" applyFill="1" applyBorder="1" applyAlignment="1">
      <alignment horizontal="center" vertical="center"/>
    </xf>
    <xf numFmtId="49" fontId="11" fillId="0" borderId="1" xfId="0" applyNumberFormat="1" applyFont="1" applyBorder="1" applyAlignment="1">
      <alignment horizontal="center" vertical="center"/>
    </xf>
    <xf numFmtId="49" fontId="12" fillId="0" borderId="1" xfId="0" applyNumberFormat="1" applyFont="1" applyBorder="1" applyAlignment="1">
      <alignment horizontal="center" vertical="center"/>
    </xf>
    <xf numFmtId="164" fontId="12" fillId="0" borderId="1" xfId="0" applyNumberFormat="1" applyFont="1" applyBorder="1" applyAlignment="1">
      <alignment horizontal="center" vertical="center"/>
    </xf>
    <xf numFmtId="49" fontId="0" fillId="0" borderId="1" xfId="0" applyNumberFormat="1" applyFill="1" applyBorder="1" applyAlignment="1">
      <alignment horizontal="center" vertical="center"/>
    </xf>
    <xf numFmtId="0" fontId="19" fillId="9" borderId="9" xfId="0" applyFont="1" applyFill="1" applyBorder="1" applyAlignment="1">
      <alignment vertical="center" wrapText="1"/>
    </xf>
    <xf numFmtId="0" fontId="26" fillId="0" borderId="1" xfId="0" applyFont="1" applyBorder="1" applyAlignment="1">
      <alignment vertical="center" wrapText="1"/>
    </xf>
    <xf numFmtId="0" fontId="19" fillId="0" borderId="0" xfId="0" applyFont="1" applyAlignment="1">
      <alignment vertical="center" wrapText="1"/>
    </xf>
    <xf numFmtId="49" fontId="0" fillId="11" borderId="1" xfId="0" applyNumberFormat="1" applyFill="1" applyBorder="1" applyAlignment="1">
      <alignment horizontal="center" vertical="center"/>
    </xf>
    <xf numFmtId="49" fontId="12" fillId="11" borderId="1" xfId="0" applyNumberFormat="1" applyFont="1" applyFill="1" applyBorder="1" applyAlignment="1">
      <alignment horizontal="center" vertical="center"/>
    </xf>
    <xf numFmtId="11" fontId="19" fillId="0" borderId="1" xfId="0" applyNumberFormat="1" applyFont="1" applyFill="1" applyBorder="1" applyAlignment="1">
      <alignment vertical="top" wrapText="1" shrinkToFit="1"/>
    </xf>
    <xf numFmtId="49" fontId="0" fillId="0" borderId="1" xfId="0" applyNumberFormat="1" applyFill="1" applyBorder="1" applyAlignment="1">
      <alignment vertical="center" shrinkToFit="1"/>
    </xf>
    <xf numFmtId="1" fontId="25" fillId="7" borderId="1" xfId="0" applyNumberFormat="1" applyFont="1" applyFill="1" applyBorder="1" applyAlignment="1">
      <alignment vertical="center" wrapText="1"/>
    </xf>
    <xf numFmtId="49" fontId="4" fillId="0" borderId="0" xfId="0" applyNumberFormat="1" applyFont="1"/>
    <xf numFmtId="164" fontId="12" fillId="9" borderId="1" xfId="0" applyNumberFormat="1" applyFont="1" applyFill="1" applyBorder="1" applyAlignment="1">
      <alignment vertical="center"/>
    </xf>
    <xf numFmtId="164" fontId="12" fillId="0" borderId="1" xfId="0" applyNumberFormat="1" applyFont="1" applyFill="1" applyBorder="1" applyAlignment="1">
      <alignment vertical="center"/>
    </xf>
    <xf numFmtId="2" fontId="14" fillId="0" borderId="1" xfId="0" applyNumberFormat="1" applyFont="1" applyFill="1" applyBorder="1" applyAlignment="1">
      <alignment horizontal="left" vertical="center" wrapText="1"/>
    </xf>
    <xf numFmtId="0" fontId="12" fillId="0" borderId="1" xfId="0" applyFont="1" applyBorder="1" applyAlignment="1">
      <alignment horizontal="center" vertical="center" wrapText="1"/>
    </xf>
    <xf numFmtId="2" fontId="12" fillId="0" borderId="1" xfId="0" applyNumberFormat="1" applyFont="1" applyFill="1" applyBorder="1" applyAlignment="1">
      <alignment vertical="center"/>
    </xf>
    <xf numFmtId="49" fontId="12" fillId="0" borderId="1" xfId="0" applyNumberFormat="1" applyFont="1" applyFill="1" applyBorder="1" applyAlignment="1">
      <alignment horizontal="center" vertical="center" wrapText="1"/>
    </xf>
    <xf numFmtId="49" fontId="11" fillId="4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/>
    </xf>
    <xf numFmtId="164" fontId="13" fillId="4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vertical="center"/>
    </xf>
    <xf numFmtId="164" fontId="27" fillId="0" borderId="1" xfId="0" applyNumberFormat="1" applyFont="1" applyFill="1" applyBorder="1" applyAlignment="1">
      <alignment vertical="center"/>
    </xf>
    <xf numFmtId="164" fontId="12" fillId="0" borderId="1" xfId="0" applyNumberFormat="1" applyFont="1" applyBorder="1" applyAlignment="1">
      <alignment horizontal="right" vertical="center"/>
    </xf>
    <xf numFmtId="49" fontId="21" fillId="0" borderId="1" xfId="0" quotePrefix="1" applyNumberFormat="1" applyFont="1" applyFill="1" applyBorder="1" applyAlignment="1">
      <alignment horizontal="center" wrapText="1" shrinkToFit="1"/>
    </xf>
    <xf numFmtId="11" fontId="19" fillId="9" borderId="1" xfId="0" applyNumberFormat="1" applyFont="1" applyFill="1" applyBorder="1" applyAlignment="1">
      <alignment vertical="top" wrapText="1" shrinkToFit="1"/>
    </xf>
    <xf numFmtId="49" fontId="11" fillId="9" borderId="1" xfId="0" applyNumberFormat="1" applyFont="1" applyFill="1" applyBorder="1" applyAlignment="1">
      <alignment horizontal="center" vertical="center"/>
    </xf>
    <xf numFmtId="164" fontId="12" fillId="9" borderId="1" xfId="0" applyNumberFormat="1" applyFont="1" applyFill="1" applyBorder="1" applyAlignment="1">
      <alignment horizontal="center" vertical="center"/>
    </xf>
    <xf numFmtId="2" fontId="14" fillId="9" borderId="1" xfId="0" applyNumberFormat="1" applyFont="1" applyFill="1" applyBorder="1" applyAlignment="1">
      <alignment horizontal="left" vertical="top" wrapText="1"/>
    </xf>
    <xf numFmtId="11" fontId="19" fillId="0" borderId="1" xfId="0" applyNumberFormat="1" applyFont="1" applyBorder="1" applyAlignment="1">
      <alignment vertical="center" wrapText="1" shrinkToFit="1"/>
    </xf>
    <xf numFmtId="49" fontId="21" fillId="0" borderId="1" xfId="0" applyNumberFormat="1" applyFont="1" applyFill="1" applyBorder="1" applyAlignment="1">
      <alignment horizontal="center" vertical="center" wrapText="1" shrinkToFit="1"/>
    </xf>
    <xf numFmtId="49" fontId="11" fillId="7" borderId="1" xfId="0" applyNumberFormat="1" applyFont="1" applyFill="1" applyBorder="1" applyAlignment="1">
      <alignment horizontal="center" vertical="center"/>
    </xf>
    <xf numFmtId="164" fontId="13" fillId="7" borderId="1" xfId="0" applyNumberFormat="1" applyFont="1" applyFill="1" applyBorder="1" applyAlignment="1">
      <alignment vertical="center"/>
    </xf>
    <xf numFmtId="2" fontId="12" fillId="3" borderId="0" xfId="0" applyNumberFormat="1" applyFont="1" applyFill="1" applyAlignment="1">
      <alignment horizontal="justify" wrapText="1"/>
    </xf>
    <xf numFmtId="2" fontId="15" fillId="7" borderId="1" xfId="0" applyNumberFormat="1" applyFont="1" applyFill="1" applyBorder="1" applyAlignment="1">
      <alignment horizontal="left" vertical="center" wrapText="1"/>
    </xf>
    <xf numFmtId="2" fontId="14" fillId="0" borderId="1" xfId="0" applyNumberFormat="1" applyFont="1" applyBorder="1" applyAlignment="1">
      <alignment horizontal="left" vertical="center" wrapText="1"/>
    </xf>
    <xf numFmtId="0" fontId="0" fillId="0" borderId="0" xfId="0" applyNumberFormat="1"/>
    <xf numFmtId="164" fontId="0" fillId="0" borderId="0" xfId="0" applyNumberFormat="1" applyAlignment="1">
      <alignment wrapText="1"/>
    </xf>
    <xf numFmtId="11" fontId="22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Font="1" applyFill="1" applyBorder="1" applyAlignment="1">
      <alignment shrinkToFit="1"/>
    </xf>
    <xf numFmtId="0" fontId="28" fillId="0" borderId="0" xfId="0" applyFont="1"/>
    <xf numFmtId="49" fontId="0" fillId="0" borderId="1" xfId="0" applyNumberFormat="1" applyFont="1" applyFill="1" applyBorder="1" applyAlignment="1">
      <alignment shrinkToFit="1"/>
    </xf>
    <xf numFmtId="49" fontId="12" fillId="9" borderId="1" xfId="0" applyNumberFormat="1" applyFont="1" applyFill="1" applyBorder="1" applyAlignment="1">
      <alignment horizontal="center" vertical="center"/>
    </xf>
    <xf numFmtId="2" fontId="17" fillId="4" borderId="1" xfId="0" applyNumberFormat="1" applyFont="1" applyFill="1" applyBorder="1" applyAlignment="1">
      <alignment horizontal="left" vertical="center" wrapText="1"/>
    </xf>
    <xf numFmtId="49" fontId="16" fillId="8" borderId="1" xfId="0" applyNumberFormat="1" applyFont="1" applyFill="1" applyBorder="1" applyAlignment="1">
      <alignment horizontal="center" vertical="center"/>
    </xf>
    <xf numFmtId="49" fontId="13" fillId="8" borderId="1" xfId="0" applyNumberFormat="1" applyFont="1" applyFill="1" applyBorder="1" applyAlignment="1">
      <alignment horizontal="center" vertical="center"/>
    </xf>
    <xf numFmtId="164" fontId="13" fillId="8" borderId="1" xfId="0" applyNumberFormat="1" applyFont="1" applyFill="1" applyBorder="1" applyAlignment="1">
      <alignment vertical="center"/>
    </xf>
    <xf numFmtId="49" fontId="12" fillId="7" borderId="1" xfId="0" applyNumberFormat="1" applyFont="1" applyFill="1" applyBorder="1" applyAlignment="1">
      <alignment horizontal="center" vertical="center"/>
    </xf>
    <xf numFmtId="49" fontId="12" fillId="4" borderId="1" xfId="0" applyNumberFormat="1" applyFont="1" applyFill="1" applyBorder="1" applyAlignment="1">
      <alignment horizontal="center" vertical="center" wrapText="1"/>
    </xf>
    <xf numFmtId="164" fontId="12" fillId="4" borderId="1" xfId="0" applyNumberFormat="1" applyFont="1" applyFill="1" applyBorder="1" applyAlignment="1">
      <alignment vertical="center"/>
    </xf>
    <xf numFmtId="49" fontId="11" fillId="11" borderId="1" xfId="0" applyNumberFormat="1" applyFont="1" applyFill="1" applyBorder="1" applyAlignment="1">
      <alignment horizontal="center" vertical="center"/>
    </xf>
    <xf numFmtId="49" fontId="0" fillId="9" borderId="0" xfId="0" applyNumberFormat="1" applyFill="1" applyAlignment="1">
      <alignment horizontal="center" vertical="center"/>
    </xf>
    <xf numFmtId="49" fontId="0" fillId="0" borderId="1" xfId="0" applyNumberFormat="1" applyBorder="1" applyAlignment="1">
      <alignment horizontal="center" vertical="center"/>
    </xf>
    <xf numFmtId="11" fontId="19" fillId="0" borderId="1" xfId="0" applyNumberFormat="1" applyFont="1" applyFill="1" applyBorder="1" applyAlignment="1">
      <alignment horizontal="left" wrapText="1" shrinkToFit="1"/>
    </xf>
    <xf numFmtId="49" fontId="29" fillId="9" borderId="1" xfId="3" applyNumberFormat="1" applyFont="1" applyFill="1" applyBorder="1" applyAlignment="1" applyProtection="1">
      <alignment horizontal="center" vertical="top" wrapText="1"/>
    </xf>
    <xf numFmtId="0" fontId="0" fillId="0" borderId="1" xfId="0" applyBorder="1" applyAlignment="1">
      <alignment shrinkToFit="1"/>
    </xf>
    <xf numFmtId="0" fontId="21" fillId="0" borderId="1" xfId="0" applyFont="1" applyFill="1" applyBorder="1" applyAlignment="1">
      <alignment horizontal="center" vertical="center" wrapText="1" shrinkToFit="1"/>
    </xf>
    <xf numFmtId="0" fontId="4" fillId="0" borderId="1" xfId="0" applyFont="1" applyBorder="1" applyAlignment="1">
      <alignment horizontal="center" vertical="center" shrinkToFit="1"/>
    </xf>
    <xf numFmtId="2" fontId="0" fillId="0" borderId="1" xfId="0" applyNumberFormat="1" applyBorder="1" applyAlignment="1">
      <alignment shrinkToFit="1"/>
    </xf>
    <xf numFmtId="0" fontId="4" fillId="0" borderId="1" xfId="0" applyFont="1" applyBorder="1" applyAlignment="1">
      <alignment shrinkToFit="1"/>
    </xf>
    <xf numFmtId="2" fontId="4" fillId="0" borderId="1" xfId="0" applyNumberFormat="1" applyFont="1" applyBorder="1" applyAlignment="1">
      <alignment shrinkToFit="1"/>
    </xf>
    <xf numFmtId="164" fontId="13" fillId="11" borderId="1" xfId="0" applyNumberFormat="1" applyFont="1" applyFill="1" applyBorder="1" applyAlignment="1">
      <alignment horizontal="center" vertical="center"/>
    </xf>
    <xf numFmtId="0" fontId="18" fillId="0" borderId="0" xfId="0" applyFont="1" applyAlignment="1">
      <alignment horizontal="center" wrapText="1"/>
    </xf>
    <xf numFmtId="49" fontId="30" fillId="0" borderId="1" xfId="0" applyNumberFormat="1" applyFont="1" applyBorder="1" applyAlignment="1">
      <alignment horizontal="center" vertical="center"/>
    </xf>
    <xf numFmtId="49" fontId="30" fillId="9" borderId="1" xfId="0" applyNumberFormat="1" applyFont="1" applyFill="1" applyBorder="1" applyAlignment="1">
      <alignment horizontal="center" vertical="center"/>
    </xf>
    <xf numFmtId="2" fontId="31" fillId="0" borderId="1" xfId="0" applyNumberFormat="1" applyFont="1" applyBorder="1" applyAlignment="1">
      <alignment horizontal="left" vertical="top" wrapText="1"/>
    </xf>
    <xf numFmtId="49" fontId="30" fillId="0" borderId="1" xfId="0" applyNumberFormat="1" applyFont="1" applyFill="1" applyBorder="1" applyAlignment="1">
      <alignment horizontal="center" vertical="center"/>
    </xf>
    <xf numFmtId="49" fontId="12" fillId="12" borderId="1" xfId="0" applyNumberFormat="1" applyFont="1" applyFill="1" applyBorder="1" applyAlignment="1">
      <alignment horizontal="center" vertical="center"/>
    </xf>
    <xf numFmtId="49" fontId="11" fillId="12" borderId="1" xfId="0" applyNumberFormat="1" applyFont="1" applyFill="1" applyBorder="1" applyAlignment="1">
      <alignment horizontal="center" vertical="center"/>
    </xf>
    <xf numFmtId="164" fontId="12" fillId="12" borderId="1" xfId="0" applyNumberFormat="1" applyFont="1" applyFill="1" applyBorder="1" applyAlignment="1">
      <alignment horizontal="center" vertical="center"/>
    </xf>
    <xf numFmtId="49" fontId="27" fillId="12" borderId="1" xfId="0" applyNumberFormat="1" applyFont="1" applyFill="1" applyBorder="1" applyAlignment="1">
      <alignment horizontal="center" vertical="center"/>
    </xf>
    <xf numFmtId="2" fontId="14" fillId="12" borderId="1" xfId="0" applyNumberFormat="1" applyFont="1" applyFill="1" applyBorder="1" applyAlignment="1">
      <alignment horizontal="left" vertical="top" wrapText="1"/>
    </xf>
    <xf numFmtId="164" fontId="12" fillId="12" borderId="1" xfId="0" applyNumberFormat="1" applyFont="1" applyFill="1" applyBorder="1" applyAlignment="1">
      <alignment vertical="center"/>
    </xf>
    <xf numFmtId="49" fontId="12" fillId="12" borderId="1" xfId="0" applyNumberFormat="1" applyFont="1" applyFill="1" applyBorder="1" applyAlignment="1">
      <alignment horizontal="center" vertical="center" wrapText="1"/>
    </xf>
    <xf numFmtId="2" fontId="31" fillId="0" borderId="1" xfId="0" applyNumberFormat="1" applyFont="1" applyFill="1" applyBorder="1" applyAlignment="1">
      <alignment horizontal="left" vertical="top" wrapText="1"/>
    </xf>
    <xf numFmtId="49" fontId="30" fillId="12" borderId="1" xfId="0" applyNumberFormat="1" applyFont="1" applyFill="1" applyBorder="1" applyAlignment="1">
      <alignment horizontal="center" vertical="center"/>
    </xf>
    <xf numFmtId="49" fontId="0" fillId="0" borderId="0" xfId="0" applyNumberFormat="1" applyFill="1"/>
    <xf numFmtId="0" fontId="0" fillId="0" borderId="0" xfId="0" applyFill="1"/>
    <xf numFmtId="0" fontId="7" fillId="9" borderId="16" xfId="0" applyFont="1" applyFill="1" applyBorder="1" applyAlignment="1">
      <alignment vertical="center"/>
    </xf>
    <xf numFmtId="0" fontId="7" fillId="9" borderId="3" xfId="0" applyFont="1" applyFill="1" applyBorder="1" applyAlignment="1">
      <alignment vertical="center"/>
    </xf>
    <xf numFmtId="0" fontId="32" fillId="9" borderId="16" xfId="0" applyFont="1" applyFill="1" applyBorder="1" applyAlignment="1">
      <alignment vertical="center"/>
    </xf>
    <xf numFmtId="0" fontId="32" fillId="9" borderId="3" xfId="0" applyFont="1" applyFill="1" applyBorder="1" applyAlignment="1">
      <alignment vertical="center"/>
    </xf>
    <xf numFmtId="2" fontId="14" fillId="12" borderId="1" xfId="0" applyNumberFormat="1" applyFont="1" applyFill="1" applyBorder="1" applyAlignment="1">
      <alignment horizontal="left" vertical="center" wrapText="1"/>
    </xf>
    <xf numFmtId="0" fontId="11" fillId="12" borderId="1" xfId="0" applyFont="1" applyFill="1" applyBorder="1" applyAlignment="1">
      <alignment horizontal="center" vertical="center"/>
    </xf>
    <xf numFmtId="2" fontId="31" fillId="9" borderId="1" xfId="0" applyNumberFormat="1" applyFont="1" applyFill="1" applyBorder="1" applyAlignment="1">
      <alignment horizontal="left" vertical="center" wrapText="1"/>
    </xf>
    <xf numFmtId="0" fontId="11" fillId="13" borderId="1" xfId="0" applyFont="1" applyFill="1" applyBorder="1" applyAlignment="1">
      <alignment horizontal="center" vertical="center"/>
    </xf>
    <xf numFmtId="49" fontId="11" fillId="13" borderId="1" xfId="0" applyNumberFormat="1" applyFont="1" applyFill="1" applyBorder="1" applyAlignment="1">
      <alignment horizontal="center" vertical="center"/>
    </xf>
    <xf numFmtId="49" fontId="12" fillId="13" borderId="1" xfId="0" applyNumberFormat="1" applyFont="1" applyFill="1" applyBorder="1" applyAlignment="1">
      <alignment horizontal="center" vertical="center"/>
    </xf>
    <xf numFmtId="164" fontId="12" fillId="13" borderId="1" xfId="0" applyNumberFormat="1" applyFont="1" applyFill="1" applyBorder="1" applyAlignment="1">
      <alignment vertical="center"/>
    </xf>
    <xf numFmtId="2" fontId="17" fillId="13" borderId="1" xfId="0" applyNumberFormat="1" applyFont="1" applyFill="1" applyBorder="1" applyAlignment="1">
      <alignment horizontal="left" vertical="top" wrapText="1"/>
    </xf>
    <xf numFmtId="164" fontId="12" fillId="13" borderId="1" xfId="0" applyNumberFormat="1" applyFont="1" applyFill="1" applyBorder="1" applyAlignment="1">
      <alignment horizontal="center" vertical="center"/>
    </xf>
    <xf numFmtId="0" fontId="17" fillId="13" borderId="1" xfId="0" applyNumberFormat="1" applyFont="1" applyFill="1" applyBorder="1" applyAlignment="1" applyProtection="1">
      <alignment horizontal="left" vertical="top" wrapText="1" shrinkToFit="1"/>
      <protection locked="0"/>
    </xf>
    <xf numFmtId="2" fontId="15" fillId="13" borderId="1" xfId="0" applyNumberFormat="1" applyFont="1" applyFill="1" applyBorder="1" applyAlignment="1">
      <alignment horizontal="center" vertical="top" wrapText="1"/>
    </xf>
    <xf numFmtId="1" fontId="25" fillId="9" borderId="1" xfId="0" applyNumberFormat="1" applyFont="1" applyFill="1" applyBorder="1" applyAlignment="1">
      <alignment vertical="center" wrapText="1"/>
    </xf>
    <xf numFmtId="164" fontId="13" fillId="9" borderId="1" xfId="0" applyNumberFormat="1" applyFont="1" applyFill="1" applyBorder="1" applyAlignment="1">
      <alignment horizontal="center" vertical="center"/>
    </xf>
    <xf numFmtId="0" fontId="19" fillId="9" borderId="0" xfId="0" applyFont="1" applyFill="1" applyAlignment="1">
      <alignment vertical="center" wrapText="1"/>
    </xf>
    <xf numFmtId="0" fontId="19" fillId="9" borderId="9" xfId="0" applyFont="1" applyFill="1" applyBorder="1" applyAlignment="1">
      <alignment wrapText="1"/>
    </xf>
    <xf numFmtId="0" fontId="26" fillId="9" borderId="1" xfId="0" applyFont="1" applyFill="1" applyBorder="1" applyAlignment="1">
      <alignment wrapText="1"/>
    </xf>
    <xf numFmtId="0" fontId="19" fillId="9" borderId="9" xfId="0" applyFont="1" applyFill="1" applyBorder="1" applyAlignment="1">
      <alignment vertical="top" wrapText="1"/>
    </xf>
    <xf numFmtId="2" fontId="17" fillId="13" borderId="1" xfId="0" applyNumberFormat="1" applyFont="1" applyFill="1" applyBorder="1" applyAlignment="1">
      <alignment horizontal="center" vertical="top" wrapText="1"/>
    </xf>
    <xf numFmtId="49" fontId="0" fillId="13" borderId="1" xfId="0" applyNumberFormat="1" applyFill="1" applyBorder="1" applyAlignment="1">
      <alignment horizontal="center" vertical="center"/>
    </xf>
    <xf numFmtId="49" fontId="30" fillId="13" borderId="1" xfId="0" applyNumberFormat="1" applyFont="1" applyFill="1" applyBorder="1" applyAlignment="1">
      <alignment horizontal="center" vertical="center"/>
    </xf>
    <xf numFmtId="0" fontId="16" fillId="8" borderId="1" xfId="0" applyFont="1" applyFill="1" applyBorder="1" applyAlignment="1">
      <alignment horizontal="center" vertical="center"/>
    </xf>
    <xf numFmtId="11" fontId="17" fillId="13" borderId="1" xfId="0" applyNumberFormat="1" applyFont="1" applyFill="1" applyBorder="1" applyAlignment="1">
      <alignment wrapText="1" shrinkToFit="1"/>
    </xf>
    <xf numFmtId="164" fontId="13" fillId="13" borderId="1" xfId="0" applyNumberFormat="1" applyFont="1" applyFill="1" applyBorder="1" applyAlignment="1">
      <alignment horizontal="center" vertical="center"/>
    </xf>
    <xf numFmtId="11" fontId="17" fillId="13" borderId="1" xfId="0" applyNumberFormat="1" applyFont="1" applyFill="1" applyBorder="1" applyAlignment="1">
      <alignment vertical="center" wrapText="1" shrinkToFit="1"/>
    </xf>
    <xf numFmtId="2" fontId="17" fillId="13" borderId="1" xfId="0" applyNumberFormat="1" applyFont="1" applyFill="1" applyBorder="1" applyAlignment="1">
      <alignment horizontal="left" vertical="center" wrapText="1"/>
    </xf>
    <xf numFmtId="0" fontId="36" fillId="0" borderId="1" xfId="0" applyFont="1" applyBorder="1" applyAlignment="1">
      <alignment horizontal="center" vertical="center" wrapText="1" shrinkToFit="1"/>
    </xf>
    <xf numFmtId="0" fontId="0" fillId="0" borderId="1" xfId="0" applyBorder="1" applyAlignment="1">
      <alignment vertical="center" wrapText="1" shrinkToFit="1"/>
    </xf>
    <xf numFmtId="11" fontId="24" fillId="0" borderId="1" xfId="0" applyNumberFormat="1" applyFont="1" applyFill="1" applyBorder="1" applyAlignment="1">
      <alignment horizontal="center" vertical="center" wrapText="1" shrinkToFit="1"/>
    </xf>
    <xf numFmtId="11" fontId="19" fillId="0" borderId="1" xfId="0" applyNumberFormat="1" applyFont="1" applyFill="1" applyBorder="1" applyAlignment="1">
      <alignment vertical="center" wrapText="1" shrinkToFit="1"/>
    </xf>
    <xf numFmtId="11" fontId="19" fillId="0" borderId="1" xfId="0" applyNumberFormat="1" applyFont="1" applyFill="1" applyBorder="1" applyAlignment="1">
      <alignment horizontal="left" vertical="center" wrapText="1" shrinkToFit="1"/>
    </xf>
    <xf numFmtId="49" fontId="36" fillId="0" borderId="1" xfId="0" applyNumberFormat="1" applyFont="1" applyFill="1" applyBorder="1" applyAlignment="1">
      <alignment vertical="center" shrinkToFit="1"/>
    </xf>
    <xf numFmtId="0" fontId="37" fillId="0" borderId="1" xfId="0" applyFont="1" applyBorder="1" applyAlignment="1">
      <alignment shrinkToFit="1"/>
    </xf>
    <xf numFmtId="2" fontId="37" fillId="0" borderId="1" xfId="0" applyNumberFormat="1" applyFont="1" applyBorder="1" applyAlignment="1">
      <alignment shrinkToFit="1"/>
    </xf>
    <xf numFmtId="4" fontId="36" fillId="0" borderId="1" xfId="0" applyNumberFormat="1" applyFont="1" applyFill="1" applyBorder="1" applyAlignment="1">
      <alignment vertical="center" shrinkToFit="1"/>
    </xf>
    <xf numFmtId="0" fontId="37" fillId="0" borderId="1" xfId="0" applyFont="1" applyBorder="1" applyAlignment="1">
      <alignment vertical="center" shrinkToFit="1"/>
    </xf>
    <xf numFmtId="2" fontId="37" fillId="0" borderId="1" xfId="0" applyNumberFormat="1" applyFont="1" applyBorder="1" applyAlignment="1">
      <alignment vertical="center" shrinkToFit="1"/>
    </xf>
    <xf numFmtId="2" fontId="36" fillId="0" borderId="1" xfId="0" applyNumberFormat="1" applyFont="1" applyBorder="1" applyAlignment="1">
      <alignment vertical="center" shrinkToFit="1"/>
    </xf>
    <xf numFmtId="0" fontId="36" fillId="0" borderId="1" xfId="0" applyFont="1" applyBorder="1" applyAlignment="1">
      <alignment vertical="center" shrinkToFit="1"/>
    </xf>
    <xf numFmtId="49" fontId="36" fillId="0" borderId="1" xfId="0" applyNumberFormat="1" applyFont="1" applyBorder="1" applyAlignment="1">
      <alignment vertical="center" shrinkToFit="1"/>
    </xf>
    <xf numFmtId="4" fontId="37" fillId="0" borderId="1" xfId="0" applyNumberFormat="1" applyFont="1" applyBorder="1" applyAlignment="1">
      <alignment shrinkToFit="1"/>
    </xf>
    <xf numFmtId="11" fontId="19" fillId="9" borderId="1" xfId="0" applyNumberFormat="1" applyFont="1" applyFill="1" applyBorder="1" applyAlignment="1">
      <alignment vertical="center" wrapText="1" shrinkToFit="1"/>
    </xf>
    <xf numFmtId="0" fontId="13" fillId="6" borderId="1" xfId="0" applyFont="1" applyFill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5" borderId="1" xfId="0" applyFont="1" applyFill="1" applyBorder="1" applyAlignment="1">
      <alignment horizontal="center" vertical="center" wrapText="1"/>
    </xf>
    <xf numFmtId="49" fontId="38" fillId="0" borderId="1" xfId="0" applyNumberFormat="1" applyFont="1" applyFill="1" applyBorder="1" applyAlignment="1">
      <alignment vertical="center" shrinkToFit="1"/>
    </xf>
    <xf numFmtId="49" fontId="38" fillId="0" borderId="1" xfId="0" applyNumberFormat="1" applyFont="1" applyFill="1" applyBorder="1" applyAlignment="1">
      <alignment shrinkToFit="1"/>
    </xf>
    <xf numFmtId="49" fontId="38" fillId="0" borderId="1" xfId="0" applyNumberFormat="1" applyFont="1" applyBorder="1" applyAlignment="1">
      <alignment vertical="center" shrinkToFit="1"/>
    </xf>
    <xf numFmtId="49" fontId="38" fillId="0" borderId="1" xfId="0" applyNumberFormat="1" applyFont="1" applyBorder="1" applyAlignment="1">
      <alignment shrinkToFit="1"/>
    </xf>
    <xf numFmtId="49" fontId="0" fillId="0" borderId="1" xfId="0" applyNumberFormat="1" applyBorder="1" applyAlignment="1">
      <alignment vertical="top" shrinkToFit="1"/>
    </xf>
    <xf numFmtId="11" fontId="19" fillId="0" borderId="1" xfId="0" applyNumberFormat="1" applyFont="1" applyFill="1" applyBorder="1" applyAlignment="1">
      <alignment horizontal="left" vertical="top" wrapText="1" shrinkToFit="1"/>
    </xf>
    <xf numFmtId="4" fontId="0" fillId="0" borderId="1" xfId="0" applyNumberFormat="1" applyBorder="1" applyAlignment="1">
      <alignment vertical="top" shrinkToFit="1"/>
    </xf>
    <xf numFmtId="0" fontId="0" fillId="0" borderId="0" xfId="0" applyFill="1" applyAlignment="1">
      <alignment horizontal="right" wrapText="1"/>
    </xf>
    <xf numFmtId="0" fontId="40" fillId="0" borderId="1" xfId="0" applyFont="1" applyBorder="1" applyAlignment="1">
      <alignment horizontal="center" vertical="top" wrapText="1"/>
    </xf>
    <xf numFmtId="0" fontId="41" fillId="0" borderId="0" xfId="0" applyFont="1"/>
    <xf numFmtId="0" fontId="10" fillId="0" borderId="0" xfId="0" applyFont="1"/>
    <xf numFmtId="0" fontId="12" fillId="0" borderId="0" xfId="0" applyFont="1"/>
    <xf numFmtId="0" fontId="12" fillId="0" borderId="0" xfId="0" applyFont="1" applyAlignment="1">
      <alignment horizontal="center" vertical="top" wrapText="1"/>
    </xf>
    <xf numFmtId="0" fontId="13" fillId="0" borderId="0" xfId="0" applyFont="1" applyAlignment="1">
      <alignment vertical="top" wrapText="1"/>
    </xf>
    <xf numFmtId="0" fontId="12" fillId="0" borderId="1" xfId="0" applyFont="1" applyBorder="1" applyAlignment="1">
      <alignment horizontal="center" wrapText="1"/>
    </xf>
    <xf numFmtId="0" fontId="12" fillId="0" borderId="1" xfId="0" applyFont="1" applyBorder="1"/>
    <xf numFmtId="4" fontId="36" fillId="0" borderId="1" xfId="0" applyNumberFormat="1" applyFont="1" applyFill="1" applyBorder="1" applyAlignment="1">
      <alignment shrinkToFit="1"/>
    </xf>
    <xf numFmtId="0" fontId="35" fillId="0" borderId="6" xfId="0" applyFont="1" applyBorder="1" applyAlignment="1">
      <alignment horizontal="center" wrapText="1"/>
    </xf>
    <xf numFmtId="0" fontId="39" fillId="0" borderId="1" xfId="0" applyFont="1" applyBorder="1" applyAlignment="1">
      <alignment horizontal="center" vertical="top" wrapText="1"/>
    </xf>
    <xf numFmtId="0" fontId="13" fillId="0" borderId="1" xfId="0" applyFont="1" applyBorder="1" applyAlignment="1">
      <alignment horizontal="center" vertical="top" wrapText="1"/>
    </xf>
    <xf numFmtId="0" fontId="12" fillId="0" borderId="1" xfId="0" applyFont="1" applyBorder="1" applyAlignment="1">
      <alignment horizontal="left" wrapText="1"/>
    </xf>
    <xf numFmtId="0" fontId="12" fillId="0" borderId="0" xfId="0" applyFont="1" applyAlignment="1">
      <alignment horizontal="right" vertical="top" wrapText="1"/>
    </xf>
    <xf numFmtId="0" fontId="12" fillId="0" borderId="0" xfId="0" applyFont="1" applyFill="1" applyAlignment="1">
      <alignment horizontal="right" vertical="top" wrapText="1"/>
    </xf>
    <xf numFmtId="0" fontId="13" fillId="0" borderId="0" xfId="0" applyFont="1" applyAlignment="1">
      <alignment horizontal="center" vertical="top" wrapText="1"/>
    </xf>
    <xf numFmtId="0" fontId="12" fillId="0" borderId="1" xfId="0" applyFont="1" applyBorder="1" applyAlignment="1">
      <alignment horizontal="center" wrapText="1"/>
    </xf>
    <xf numFmtId="0" fontId="5" fillId="9" borderId="16" xfId="0" applyFont="1" applyFill="1" applyBorder="1" applyAlignment="1">
      <alignment vertical="center"/>
    </xf>
    <xf numFmtId="0" fontId="5" fillId="9" borderId="3" xfId="0" applyFont="1" applyFill="1" applyBorder="1" applyAlignment="1">
      <alignment vertical="center"/>
    </xf>
    <xf numFmtId="0" fontId="5" fillId="9" borderId="4" xfId="0" applyFont="1" applyFill="1" applyBorder="1" applyAlignment="1">
      <alignment vertical="center"/>
    </xf>
    <xf numFmtId="2" fontId="32" fillId="9" borderId="1" xfId="0" applyNumberFormat="1" applyFont="1" applyFill="1" applyBorder="1" applyAlignment="1">
      <alignment horizontal="right" vertical="center"/>
    </xf>
    <xf numFmtId="2" fontId="32" fillId="9" borderId="17" xfId="0" applyNumberFormat="1" applyFont="1" applyFill="1" applyBorder="1" applyAlignment="1">
      <alignment horizontal="right" vertical="center"/>
    </xf>
    <xf numFmtId="49" fontId="4" fillId="10" borderId="0" xfId="0" applyNumberFormat="1" applyFont="1" applyFill="1" applyAlignment="1">
      <alignment horizontal="right" wrapText="1"/>
    </xf>
    <xf numFmtId="0" fontId="13" fillId="0" borderId="0" xfId="0" applyFont="1" applyAlignment="1">
      <alignment horizontal="center" vertical="center" wrapText="1"/>
    </xf>
    <xf numFmtId="0" fontId="0" fillId="0" borderId="0" xfId="0" applyBorder="1" applyAlignment="1">
      <alignment horizontal="left"/>
    </xf>
    <xf numFmtId="0" fontId="0" fillId="0" borderId="0" xfId="0" applyBorder="1" applyAlignment="1">
      <alignment horizontal="center"/>
    </xf>
    <xf numFmtId="166" fontId="0" fillId="0" borderId="0" xfId="0" applyNumberFormat="1" applyBorder="1" applyAlignment="1">
      <alignment horizontal="center"/>
    </xf>
    <xf numFmtId="0" fontId="23" fillId="0" borderId="24" xfId="0" applyFont="1" applyBorder="1" applyAlignment="1">
      <alignment horizontal="left"/>
    </xf>
    <xf numFmtId="0" fontId="23" fillId="0" borderId="24" xfId="0" applyFont="1" applyBorder="1" applyAlignment="1">
      <alignment horizontal="center"/>
    </xf>
    <xf numFmtId="166" fontId="23" fillId="0" borderId="0" xfId="0" applyNumberFormat="1" applyFont="1" applyBorder="1" applyAlignment="1">
      <alignment horizontal="center"/>
    </xf>
    <xf numFmtId="0" fontId="7" fillId="9" borderId="16" xfId="0" applyFont="1" applyFill="1" applyBorder="1" applyAlignment="1">
      <alignment vertical="center"/>
    </xf>
    <xf numFmtId="0" fontId="7" fillId="9" borderId="3" xfId="0" applyFont="1" applyFill="1" applyBorder="1" applyAlignment="1">
      <alignment vertical="center"/>
    </xf>
    <xf numFmtId="0" fontId="7" fillId="9" borderId="19" xfId="0" applyFont="1" applyFill="1" applyBorder="1" applyAlignment="1">
      <alignment vertical="center"/>
    </xf>
    <xf numFmtId="0" fontId="7" fillId="9" borderId="16" xfId="0" applyFont="1" applyFill="1" applyBorder="1" applyAlignment="1">
      <alignment vertical="center" wrapText="1"/>
    </xf>
    <xf numFmtId="0" fontId="7" fillId="9" borderId="3" xfId="0" applyFont="1" applyFill="1" applyBorder="1" applyAlignment="1">
      <alignment vertical="center" wrapText="1"/>
    </xf>
    <xf numFmtId="0" fontId="7" fillId="9" borderId="4" xfId="0" applyFont="1" applyFill="1" applyBorder="1" applyAlignment="1">
      <alignment vertical="center" wrapText="1"/>
    </xf>
    <xf numFmtId="2" fontId="7" fillId="9" borderId="2" xfId="0" applyNumberFormat="1" applyFont="1" applyFill="1" applyBorder="1" applyAlignment="1">
      <alignment horizontal="right" vertical="center"/>
    </xf>
    <xf numFmtId="2" fontId="7" fillId="9" borderId="19" xfId="0" applyNumberFormat="1" applyFont="1" applyFill="1" applyBorder="1" applyAlignment="1">
      <alignment horizontal="right" vertical="center"/>
    </xf>
    <xf numFmtId="2" fontId="7" fillId="9" borderId="2" xfId="1" applyNumberFormat="1" applyFont="1" applyFill="1" applyBorder="1" applyAlignment="1">
      <alignment horizontal="right" vertical="center"/>
    </xf>
    <xf numFmtId="2" fontId="7" fillId="9" borderId="19" xfId="1" applyNumberFormat="1" applyFont="1" applyFill="1" applyBorder="1" applyAlignment="1">
      <alignment horizontal="right" vertical="center"/>
    </xf>
    <xf numFmtId="0" fontId="32" fillId="9" borderId="16" xfId="0" applyFont="1" applyFill="1" applyBorder="1" applyAlignment="1">
      <alignment vertical="center"/>
    </xf>
    <xf numFmtId="0" fontId="32" fillId="9" borderId="3" xfId="0" applyFont="1" applyFill="1" applyBorder="1" applyAlignment="1">
      <alignment vertical="center"/>
    </xf>
    <xf numFmtId="0" fontId="32" fillId="9" borderId="4" xfId="0" applyFont="1" applyFill="1" applyBorder="1" applyAlignment="1">
      <alignment vertical="center"/>
    </xf>
    <xf numFmtId="0" fontId="7" fillId="9" borderId="18" xfId="0" applyFont="1" applyFill="1" applyBorder="1" applyAlignment="1">
      <alignment vertical="center"/>
    </xf>
    <xf numFmtId="0" fontId="7" fillId="9" borderId="1" xfId="0" applyFont="1" applyFill="1" applyBorder="1" applyAlignment="1">
      <alignment vertical="center"/>
    </xf>
    <xf numFmtId="0" fontId="7" fillId="9" borderId="2" xfId="0" applyFont="1" applyFill="1" applyBorder="1" applyAlignment="1">
      <alignment vertical="center"/>
    </xf>
    <xf numFmtId="0" fontId="5" fillId="9" borderId="16" xfId="0" applyFont="1" applyFill="1" applyBorder="1" applyAlignment="1">
      <alignment vertical="center" wrapText="1"/>
    </xf>
    <xf numFmtId="0" fontId="5" fillId="9" borderId="3" xfId="0" applyFont="1" applyFill="1" applyBorder="1" applyAlignment="1">
      <alignment vertical="center" wrapText="1"/>
    </xf>
    <xf numFmtId="0" fontId="5" fillId="9" borderId="4" xfId="0" applyFont="1" applyFill="1" applyBorder="1" applyAlignment="1">
      <alignment vertical="center" wrapText="1"/>
    </xf>
    <xf numFmtId="2" fontId="7" fillId="9" borderId="4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vertical="top"/>
    </xf>
    <xf numFmtId="0" fontId="7" fillId="9" borderId="3" xfId="0" applyFont="1" applyFill="1" applyBorder="1" applyAlignment="1">
      <alignment vertical="top"/>
    </xf>
    <xf numFmtId="0" fontId="7" fillId="9" borderId="19" xfId="0" applyFont="1" applyFill="1" applyBorder="1" applyAlignment="1">
      <alignment vertical="top"/>
    </xf>
    <xf numFmtId="0" fontId="7" fillId="9" borderId="16" xfId="0" applyFont="1" applyFill="1" applyBorder="1" applyAlignment="1">
      <alignment vertical="top" wrapText="1"/>
    </xf>
    <xf numFmtId="0" fontId="7" fillId="9" borderId="3" xfId="0" applyFont="1" applyFill="1" applyBorder="1" applyAlignment="1">
      <alignment vertical="top" wrapText="1"/>
    </xf>
    <xf numFmtId="0" fontId="7" fillId="9" borderId="4" xfId="0" applyFont="1" applyFill="1" applyBorder="1" applyAlignment="1">
      <alignment vertical="top" wrapText="1"/>
    </xf>
    <xf numFmtId="0" fontId="32" fillId="9" borderId="18" xfId="0" applyFont="1" applyFill="1" applyBorder="1" applyAlignment="1">
      <alignment vertical="center"/>
    </xf>
    <xf numFmtId="0" fontId="32" fillId="9" borderId="1" xfId="0" applyFont="1" applyFill="1" applyBorder="1" applyAlignment="1">
      <alignment vertical="center"/>
    </xf>
    <xf numFmtId="0" fontId="32" fillId="9" borderId="2" xfId="0" applyFont="1" applyFill="1" applyBorder="1" applyAlignment="1">
      <alignment vertical="center"/>
    </xf>
    <xf numFmtId="2" fontId="32" fillId="9" borderId="2" xfId="1" applyNumberFormat="1" applyFont="1" applyFill="1" applyBorder="1" applyAlignment="1">
      <alignment horizontal="right" vertical="center"/>
    </xf>
    <xf numFmtId="2" fontId="32" fillId="9" borderId="19" xfId="1" applyNumberFormat="1" applyFont="1" applyFill="1" applyBorder="1" applyAlignment="1">
      <alignment horizontal="right" vertical="center"/>
    </xf>
    <xf numFmtId="0" fontId="7" fillId="9" borderId="15" xfId="0" applyFont="1" applyFill="1" applyBorder="1" applyAlignment="1">
      <alignment horizontal="center" vertical="center"/>
    </xf>
    <xf numFmtId="0" fontId="7" fillId="9" borderId="13" xfId="0" applyFont="1" applyFill="1" applyBorder="1" applyAlignment="1">
      <alignment horizontal="center" vertical="center"/>
    </xf>
    <xf numFmtId="0" fontId="7" fillId="9" borderId="11" xfId="0" applyFont="1" applyFill="1" applyBorder="1" applyAlignment="1">
      <alignment horizontal="center" vertical="center"/>
    </xf>
    <xf numFmtId="0" fontId="7" fillId="9" borderId="12" xfId="0" applyFont="1" applyFill="1" applyBorder="1" applyAlignment="1">
      <alignment horizontal="center" vertical="center"/>
    </xf>
    <xf numFmtId="0" fontId="7" fillId="9" borderId="14" xfId="0" applyFont="1" applyFill="1" applyBorder="1" applyAlignment="1">
      <alignment horizontal="center" vertical="center"/>
    </xf>
    <xf numFmtId="2" fontId="7" fillId="9" borderId="1" xfId="0" applyNumberFormat="1" applyFont="1" applyFill="1" applyBorder="1" applyAlignment="1">
      <alignment horizontal="right" vertical="center"/>
    </xf>
    <xf numFmtId="0" fontId="32" fillId="9" borderId="16" xfId="0" applyFont="1" applyFill="1" applyBorder="1" applyAlignment="1">
      <alignment vertical="center" wrapText="1"/>
    </xf>
    <xf numFmtId="0" fontId="34" fillId="9" borderId="3" xfId="0" applyFont="1" applyFill="1" applyBorder="1" applyAlignment="1">
      <alignment vertical="center" wrapText="1"/>
    </xf>
    <xf numFmtId="0" fontId="34" fillId="9" borderId="4" xfId="0" applyFont="1" applyFill="1" applyBorder="1" applyAlignment="1">
      <alignment vertical="center" wrapText="1"/>
    </xf>
    <xf numFmtId="2" fontId="32" fillId="9" borderId="2" xfId="0" applyNumberFormat="1" applyFont="1" applyFill="1" applyBorder="1" applyAlignment="1">
      <alignment horizontal="right" vertical="center"/>
    </xf>
    <xf numFmtId="2" fontId="34" fillId="9" borderId="19" xfId="0" applyNumberFormat="1" applyFont="1" applyFill="1" applyBorder="1" applyAlignment="1">
      <alignment horizontal="right" vertical="center"/>
    </xf>
    <xf numFmtId="2" fontId="32" fillId="9" borderId="19" xfId="0" applyNumberFormat="1" applyFont="1" applyFill="1" applyBorder="1" applyAlignment="1">
      <alignment horizontal="right" vertical="center"/>
    </xf>
    <xf numFmtId="0" fontId="32" fillId="9" borderId="19" xfId="0" applyFont="1" applyFill="1" applyBorder="1" applyAlignment="1">
      <alignment vertical="center"/>
    </xf>
    <xf numFmtId="0" fontId="7" fillId="9" borderId="25" xfId="0" applyFont="1" applyFill="1" applyBorder="1" applyAlignment="1">
      <alignment vertical="center"/>
    </xf>
    <xf numFmtId="0" fontId="7" fillId="9" borderId="26" xfId="0" applyFont="1" applyFill="1" applyBorder="1" applyAlignment="1">
      <alignment vertical="center"/>
    </xf>
    <xf numFmtId="0" fontId="7" fillId="9" borderId="27" xfId="0" applyFont="1" applyFill="1" applyBorder="1" applyAlignment="1">
      <alignment vertical="center"/>
    </xf>
    <xf numFmtId="0" fontId="7" fillId="9" borderId="25" xfId="0" applyFont="1" applyFill="1" applyBorder="1" applyAlignment="1">
      <alignment vertical="center" wrapText="1"/>
    </xf>
    <xf numFmtId="0" fontId="7" fillId="9" borderId="26" xfId="0" applyFont="1" applyFill="1" applyBorder="1" applyAlignment="1">
      <alignment vertical="center" wrapText="1"/>
    </xf>
    <xf numFmtId="0" fontId="7" fillId="9" borderId="28" xfId="0" applyFont="1" applyFill="1" applyBorder="1" applyAlignment="1">
      <alignment vertical="center" wrapText="1"/>
    </xf>
    <xf numFmtId="2" fontId="7" fillId="9" borderId="29" xfId="0" applyNumberFormat="1" applyFont="1" applyFill="1" applyBorder="1" applyAlignment="1">
      <alignment horizontal="right" vertical="center"/>
    </xf>
    <xf numFmtId="2" fontId="7" fillId="9" borderId="27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horizontal="left" vertical="center"/>
    </xf>
    <xf numFmtId="0" fontId="7" fillId="9" borderId="3" xfId="0" applyFont="1" applyFill="1" applyBorder="1" applyAlignment="1">
      <alignment horizontal="left" vertical="center"/>
    </xf>
    <xf numFmtId="0" fontId="7" fillId="9" borderId="19" xfId="0" applyFont="1" applyFill="1" applyBorder="1" applyAlignment="1">
      <alignment horizontal="left" vertical="center"/>
    </xf>
    <xf numFmtId="0" fontId="7" fillId="9" borderId="16" xfId="0" applyFont="1" applyFill="1" applyBorder="1" applyAlignment="1">
      <alignment horizontal="left" vertical="center" wrapText="1"/>
    </xf>
    <xf numFmtId="0" fontId="7" fillId="9" borderId="3" xfId="0" applyFont="1" applyFill="1" applyBorder="1" applyAlignment="1">
      <alignment horizontal="left" vertical="center" wrapText="1"/>
    </xf>
    <xf numFmtId="0" fontId="7" fillId="9" borderId="4" xfId="0" applyFont="1" applyFill="1" applyBorder="1" applyAlignment="1">
      <alignment horizontal="left" vertical="center" wrapText="1"/>
    </xf>
    <xf numFmtId="0" fontId="5" fillId="9" borderId="1" xfId="0" applyFont="1" applyFill="1" applyBorder="1" applyAlignment="1">
      <alignment vertical="center"/>
    </xf>
    <xf numFmtId="0" fontId="5" fillId="9" borderId="2" xfId="0" applyFont="1" applyFill="1" applyBorder="1" applyAlignment="1">
      <alignment vertical="center"/>
    </xf>
    <xf numFmtId="2" fontId="32" fillId="9" borderId="4" xfId="0" applyNumberFormat="1" applyFont="1" applyFill="1" applyBorder="1" applyAlignment="1">
      <alignment horizontal="right" vertical="center"/>
    </xf>
    <xf numFmtId="0" fontId="32" fillId="9" borderId="30" xfId="0" applyFont="1" applyFill="1" applyBorder="1" applyAlignment="1">
      <alignment vertical="center"/>
    </xf>
    <xf numFmtId="0" fontId="32" fillId="9" borderId="6" xfId="0" applyFont="1" applyFill="1" applyBorder="1" applyAlignment="1">
      <alignment vertical="center"/>
    </xf>
    <xf numFmtId="0" fontId="32" fillId="9" borderId="31" xfId="0" applyFont="1" applyFill="1" applyBorder="1" applyAlignment="1">
      <alignment vertical="center"/>
    </xf>
    <xf numFmtId="0" fontId="5" fillId="9" borderId="30" xfId="0" applyFont="1" applyFill="1" applyBorder="1" applyAlignment="1">
      <alignment vertical="center" wrapText="1"/>
    </xf>
    <xf numFmtId="0" fontId="5" fillId="9" borderId="6" xfId="0" applyFont="1" applyFill="1" applyBorder="1" applyAlignment="1">
      <alignment vertical="center"/>
    </xf>
    <xf numFmtId="0" fontId="5" fillId="9" borderId="32" xfId="0" applyFont="1" applyFill="1" applyBorder="1" applyAlignment="1">
      <alignment vertical="center"/>
    </xf>
    <xf numFmtId="2" fontId="32" fillId="9" borderId="33" xfId="0" applyNumberFormat="1" applyFont="1" applyFill="1" applyBorder="1" applyAlignment="1">
      <alignment horizontal="right" vertical="center"/>
    </xf>
    <xf numFmtId="2" fontId="32" fillId="9" borderId="31" xfId="0" applyNumberFormat="1" applyFont="1" applyFill="1" applyBorder="1" applyAlignment="1">
      <alignment horizontal="right" vertical="center"/>
    </xf>
    <xf numFmtId="0" fontId="5" fillId="9" borderId="19" xfId="0" applyFont="1" applyFill="1" applyBorder="1" applyAlignment="1">
      <alignment vertical="center"/>
    </xf>
    <xf numFmtId="2" fontId="5" fillId="9" borderId="2" xfId="0" applyNumberFormat="1" applyFont="1" applyFill="1" applyBorder="1" applyAlignment="1">
      <alignment horizontal="right" vertical="center"/>
    </xf>
    <xf numFmtId="2" fontId="5" fillId="9" borderId="19" xfId="0" applyNumberFormat="1" applyFont="1" applyFill="1" applyBorder="1" applyAlignment="1">
      <alignment horizontal="right" vertical="center"/>
    </xf>
    <xf numFmtId="0" fontId="32" fillId="9" borderId="16" xfId="0" applyFont="1" applyFill="1" applyBorder="1" applyAlignment="1">
      <alignment horizontal="left" vertical="center"/>
    </xf>
    <xf numFmtId="0" fontId="32" fillId="9" borderId="3" xfId="0" applyFont="1" applyFill="1" applyBorder="1" applyAlignment="1">
      <alignment horizontal="left" vertical="center"/>
    </xf>
    <xf numFmtId="0" fontId="32" fillId="9" borderId="19" xfId="0" applyFont="1" applyFill="1" applyBorder="1" applyAlignment="1">
      <alignment horizontal="left" vertical="center"/>
    </xf>
    <xf numFmtId="0" fontId="5" fillId="9" borderId="16" xfId="0" applyFont="1" applyFill="1" applyBorder="1" applyAlignment="1">
      <alignment horizontal="left" vertical="center" wrapText="1"/>
    </xf>
    <xf numFmtId="0" fontId="5" fillId="9" borderId="3" xfId="0" applyFont="1" applyFill="1" applyBorder="1" applyAlignment="1">
      <alignment horizontal="left" vertical="center" wrapText="1"/>
    </xf>
    <xf numFmtId="0" fontId="5" fillId="9" borderId="4" xfId="0" applyFont="1" applyFill="1" applyBorder="1" applyAlignment="1">
      <alignment horizontal="left" vertical="center" wrapText="1"/>
    </xf>
    <xf numFmtId="2" fontId="34" fillId="9" borderId="2" xfId="0" applyNumberFormat="1" applyFont="1" applyFill="1" applyBorder="1" applyAlignment="1">
      <alignment horizontal="right" vertical="center"/>
    </xf>
    <xf numFmtId="0" fontId="7" fillId="9" borderId="16" xfId="0" applyFont="1" applyFill="1" applyBorder="1" applyAlignment="1">
      <alignment horizontal="left" vertical="top" wrapText="1"/>
    </xf>
    <xf numFmtId="0" fontId="7" fillId="9" borderId="3" xfId="0" applyFont="1" applyFill="1" applyBorder="1" applyAlignment="1">
      <alignment horizontal="left" vertical="top" wrapText="1"/>
    </xf>
    <xf numFmtId="0" fontId="7" fillId="9" borderId="4" xfId="0" applyFont="1" applyFill="1" applyBorder="1" applyAlignment="1">
      <alignment horizontal="left" vertical="top" wrapText="1"/>
    </xf>
    <xf numFmtId="0" fontId="5" fillId="9" borderId="16" xfId="0" applyFont="1" applyFill="1" applyBorder="1" applyAlignment="1">
      <alignment horizontal="left" vertical="center"/>
    </xf>
    <xf numFmtId="0" fontId="5" fillId="9" borderId="3" xfId="0" applyFont="1" applyFill="1" applyBorder="1" applyAlignment="1">
      <alignment horizontal="left" vertical="center"/>
    </xf>
    <xf numFmtId="0" fontId="5" fillId="9" borderId="19" xfId="0" applyFont="1" applyFill="1" applyBorder="1" applyAlignment="1">
      <alignment horizontal="left" vertical="center"/>
    </xf>
    <xf numFmtId="0" fontId="7" fillId="9" borderId="20" xfId="0" applyFont="1" applyFill="1" applyBorder="1" applyAlignment="1">
      <alignment horizontal="left"/>
    </xf>
    <xf numFmtId="0" fontId="7" fillId="9" borderId="21" xfId="0" applyFont="1" applyFill="1" applyBorder="1" applyAlignment="1">
      <alignment horizontal="left"/>
    </xf>
    <xf numFmtId="0" fontId="7" fillId="9" borderId="22" xfId="0" applyFont="1" applyFill="1" applyBorder="1" applyAlignment="1">
      <alignment horizontal="left"/>
    </xf>
    <xf numFmtId="0" fontId="5" fillId="9" borderId="20" xfId="0" applyFont="1" applyFill="1" applyBorder="1" applyAlignment="1">
      <alignment horizontal="left" wrapText="1"/>
    </xf>
    <xf numFmtId="0" fontId="5" fillId="9" borderId="21" xfId="0" applyFont="1" applyFill="1" applyBorder="1" applyAlignment="1">
      <alignment horizontal="left" wrapText="1"/>
    </xf>
    <xf numFmtId="2" fontId="33" fillId="9" borderId="21" xfId="0" applyNumberFormat="1" applyFont="1" applyFill="1" applyBorder="1" applyAlignment="1">
      <alignment horizontal="right" vertical="center"/>
    </xf>
    <xf numFmtId="2" fontId="33" fillId="9" borderId="23" xfId="0" applyNumberFormat="1" applyFont="1" applyFill="1" applyBorder="1" applyAlignment="1">
      <alignment horizontal="right" vertical="center"/>
    </xf>
    <xf numFmtId="0" fontId="11" fillId="0" borderId="0" xfId="0" applyFont="1" applyAlignment="1">
      <alignment horizontal="right" vertical="top" wrapText="1"/>
    </xf>
    <xf numFmtId="0" fontId="10" fillId="0" borderId="9" xfId="0" applyFont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18" fillId="0" borderId="0" xfId="0" applyFont="1" applyAlignment="1">
      <alignment horizontal="center"/>
    </xf>
    <xf numFmtId="49" fontId="11" fillId="0" borderId="9" xfId="0" applyNumberFormat="1" applyFont="1" applyBorder="1" applyAlignment="1">
      <alignment horizontal="center" vertical="top"/>
    </xf>
    <xf numFmtId="49" fontId="11" fillId="0" borderId="5" xfId="0" applyNumberFormat="1" applyFont="1" applyBorder="1" applyAlignment="1">
      <alignment horizontal="center" vertical="top"/>
    </xf>
    <xf numFmtId="0" fontId="12" fillId="0" borderId="9" xfId="0" applyFont="1" applyBorder="1" applyAlignment="1">
      <alignment horizontal="center" vertical="top" wrapText="1"/>
    </xf>
    <xf numFmtId="0" fontId="12" fillId="0" borderId="5" xfId="0" applyFont="1" applyBorder="1" applyAlignment="1">
      <alignment horizontal="center" vertical="top" wrapText="1"/>
    </xf>
    <xf numFmtId="49" fontId="18" fillId="0" borderId="6" xfId="0" applyNumberFormat="1" applyFont="1" applyBorder="1" applyAlignment="1">
      <alignment horizontal="right"/>
    </xf>
    <xf numFmtId="49" fontId="12" fillId="0" borderId="9" xfId="0" applyNumberFormat="1" applyFont="1" applyBorder="1" applyAlignment="1">
      <alignment horizontal="center" vertical="top" wrapText="1"/>
    </xf>
    <xf numFmtId="49" fontId="12" fillId="0" borderId="5" xfId="0" applyNumberFormat="1" applyFont="1" applyBorder="1" applyAlignment="1">
      <alignment horizontal="center" vertical="top" wrapText="1"/>
    </xf>
    <xf numFmtId="49" fontId="11" fillId="0" borderId="9" xfId="0" applyNumberFormat="1" applyFont="1" applyBorder="1" applyAlignment="1">
      <alignment horizontal="center" vertical="top" wrapText="1"/>
    </xf>
    <xf numFmtId="49" fontId="11" fillId="0" borderId="5" xfId="0" applyNumberFormat="1" applyFont="1" applyBorder="1" applyAlignment="1">
      <alignment horizontal="center" vertical="top" wrapText="1"/>
    </xf>
    <xf numFmtId="0" fontId="12" fillId="0" borderId="9" xfId="0" applyFont="1" applyBorder="1" applyAlignment="1">
      <alignment horizontal="center" wrapText="1"/>
    </xf>
    <xf numFmtId="0" fontId="12" fillId="0" borderId="5" xfId="0" applyFont="1" applyBorder="1" applyAlignment="1">
      <alignment horizontal="center"/>
    </xf>
    <xf numFmtId="0" fontId="11" fillId="0" borderId="0" xfId="0" applyFont="1" applyFill="1" applyAlignment="1">
      <alignment horizontal="right" vertical="top" wrapText="1"/>
    </xf>
    <xf numFmtId="0" fontId="18" fillId="0" borderId="0" xfId="0" applyFont="1" applyAlignment="1">
      <alignment horizontal="center" wrapText="1"/>
    </xf>
    <xf numFmtId="0" fontId="10" fillId="0" borderId="1" xfId="0" applyFont="1" applyBorder="1" applyAlignment="1">
      <alignment horizontal="center"/>
    </xf>
    <xf numFmtId="49" fontId="35" fillId="0" borderId="0" xfId="0" applyNumberFormat="1" applyFont="1" applyFill="1" applyAlignment="1">
      <alignment horizontal="center" wrapText="1"/>
    </xf>
    <xf numFmtId="0" fontId="12" fillId="0" borderId="0" xfId="0" applyNumberFormat="1" applyFont="1" applyFill="1" applyAlignment="1">
      <alignment horizontal="right" wrapText="1"/>
    </xf>
    <xf numFmtId="0" fontId="12" fillId="0" borderId="0" xfId="0" applyFont="1" applyFill="1" applyAlignment="1">
      <alignment horizontal="right" wrapText="1"/>
    </xf>
    <xf numFmtId="0" fontId="13" fillId="0" borderId="0" xfId="0" applyFont="1" applyAlignment="1">
      <alignment horizontal="center" wrapText="1"/>
    </xf>
    <xf numFmtId="0" fontId="12" fillId="0" borderId="0" xfId="0" applyFont="1" applyFill="1" applyAlignment="1">
      <alignment horizontal="left" wrapText="1"/>
    </xf>
  </cellXfs>
  <cellStyles count="10">
    <cellStyle name="xl28" xfId="3"/>
    <cellStyle name="xl32" xfId="4"/>
    <cellStyle name="xl77" xfId="7"/>
    <cellStyle name="Обычный" xfId="0" builtinId="0"/>
    <cellStyle name="Обычный 2" xfId="6"/>
    <cellStyle name="Обычный 2 2" xfId="9"/>
    <cellStyle name="Обычный 3" xfId="8"/>
    <cellStyle name="Финансовый 2" xfId="5"/>
    <cellStyle name="Финансовый 3" xfId="2"/>
    <cellStyle name="Финансовый 4" xfId="1"/>
  </cellStyles>
  <dxfs count="0"/>
  <tableStyles count="0" defaultTableStyle="TableStyleMedium9" defaultPivotStyle="PivotStyleLight16"/>
  <colors>
    <mruColors>
      <color rgb="FF99FF99"/>
      <color rgb="FFFFFF99"/>
      <color rgb="FF00FFFF"/>
      <color rgb="FF00CCFF"/>
      <color rgb="FF66FF99"/>
      <color rgb="FFFFFF66"/>
      <color rgb="FFCCFF33"/>
      <color rgb="FF99FF66"/>
    </mruColors>
  </colors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2:B35"/>
  <sheetViews>
    <sheetView workbookViewId="0">
      <selection activeCell="D7" sqref="D7"/>
    </sheetView>
  </sheetViews>
  <sheetFormatPr defaultRowHeight="12.75"/>
  <cols>
    <col min="1" max="1" width="11.85546875" customWidth="1"/>
    <col min="2" max="2" width="69.140625" customWidth="1"/>
  </cols>
  <sheetData>
    <row r="2" spans="1:2" ht="50.25" customHeight="1">
      <c r="B2" s="209" t="s">
        <v>311</v>
      </c>
    </row>
    <row r="4" spans="1:2" ht="49.5" customHeight="1">
      <c r="A4" s="219" t="s">
        <v>298</v>
      </c>
      <c r="B4" s="219"/>
    </row>
    <row r="5" spans="1:2" ht="22.5" customHeight="1">
      <c r="A5" s="220" t="s">
        <v>299</v>
      </c>
      <c r="B5" s="221" t="s">
        <v>300</v>
      </c>
    </row>
    <row r="6" spans="1:2" hidden="1">
      <c r="A6" s="220"/>
      <c r="B6" s="221"/>
    </row>
    <row r="7" spans="1:2" ht="18.75">
      <c r="A7" s="210">
        <v>915</v>
      </c>
      <c r="B7" s="210" t="s">
        <v>301</v>
      </c>
    </row>
    <row r="35" spans="2:2" ht="15">
      <c r="B35" s="211"/>
    </row>
  </sheetData>
  <mergeCells count="3">
    <mergeCell ref="A4:B4"/>
    <mergeCell ref="A5:A6"/>
    <mergeCell ref="B5:B6"/>
  </mergeCells>
  <pageMargins left="0.7" right="0.7" top="0.75" bottom="0.75" header="0.3" footer="0.3"/>
  <pageSetup paperSize="9" orientation="portrait" verticalDpi="0"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E9"/>
  <sheetViews>
    <sheetView workbookViewId="0">
      <selection activeCell="E15" sqref="E15"/>
    </sheetView>
  </sheetViews>
  <sheetFormatPr defaultRowHeight="12.75"/>
  <cols>
    <col min="1" max="1" width="0.140625" customWidth="1"/>
    <col min="2" max="2" width="20.42578125" customWidth="1"/>
    <col min="3" max="3" width="10.85546875" customWidth="1"/>
    <col min="4" max="4" width="18.140625" customWidth="1"/>
    <col min="5" max="5" width="40.5703125" customWidth="1"/>
    <col min="8" max="8" width="9" customWidth="1"/>
    <col min="257" max="257" width="0.140625" customWidth="1"/>
    <col min="258" max="258" width="12.28515625" customWidth="1"/>
    <col min="260" max="260" width="16.7109375" customWidth="1"/>
    <col min="261" max="261" width="50.85546875" customWidth="1"/>
    <col min="264" max="264" width="9" customWidth="1"/>
    <col min="513" max="513" width="0.140625" customWidth="1"/>
    <col min="514" max="514" width="12.28515625" customWidth="1"/>
    <col min="516" max="516" width="16.7109375" customWidth="1"/>
    <col min="517" max="517" width="50.85546875" customWidth="1"/>
    <col min="520" max="520" width="9" customWidth="1"/>
    <col min="769" max="769" width="0.140625" customWidth="1"/>
    <col min="770" max="770" width="12.28515625" customWidth="1"/>
    <col min="772" max="772" width="16.7109375" customWidth="1"/>
    <col min="773" max="773" width="50.85546875" customWidth="1"/>
    <col min="776" max="776" width="9" customWidth="1"/>
    <col min="1025" max="1025" width="0.140625" customWidth="1"/>
    <col min="1026" max="1026" width="12.28515625" customWidth="1"/>
    <col min="1028" max="1028" width="16.7109375" customWidth="1"/>
    <col min="1029" max="1029" width="50.85546875" customWidth="1"/>
    <col min="1032" max="1032" width="9" customWidth="1"/>
    <col min="1281" max="1281" width="0.140625" customWidth="1"/>
    <col min="1282" max="1282" width="12.28515625" customWidth="1"/>
    <col min="1284" max="1284" width="16.7109375" customWidth="1"/>
    <col min="1285" max="1285" width="50.85546875" customWidth="1"/>
    <col min="1288" max="1288" width="9" customWidth="1"/>
    <col min="1537" max="1537" width="0.140625" customWidth="1"/>
    <col min="1538" max="1538" width="12.28515625" customWidth="1"/>
    <col min="1540" max="1540" width="16.7109375" customWidth="1"/>
    <col min="1541" max="1541" width="50.85546875" customWidth="1"/>
    <col min="1544" max="1544" width="9" customWidth="1"/>
    <col min="1793" max="1793" width="0.140625" customWidth="1"/>
    <col min="1794" max="1794" width="12.28515625" customWidth="1"/>
    <col min="1796" max="1796" width="16.7109375" customWidth="1"/>
    <col min="1797" max="1797" width="50.85546875" customWidth="1"/>
    <col min="1800" max="1800" width="9" customWidth="1"/>
    <col min="2049" max="2049" width="0.140625" customWidth="1"/>
    <col min="2050" max="2050" width="12.28515625" customWidth="1"/>
    <col min="2052" max="2052" width="16.7109375" customWidth="1"/>
    <col min="2053" max="2053" width="50.85546875" customWidth="1"/>
    <col min="2056" max="2056" width="9" customWidth="1"/>
    <col min="2305" max="2305" width="0.140625" customWidth="1"/>
    <col min="2306" max="2306" width="12.28515625" customWidth="1"/>
    <col min="2308" max="2308" width="16.7109375" customWidth="1"/>
    <col min="2309" max="2309" width="50.85546875" customWidth="1"/>
    <col min="2312" max="2312" width="9" customWidth="1"/>
    <col min="2561" max="2561" width="0.140625" customWidth="1"/>
    <col min="2562" max="2562" width="12.28515625" customWidth="1"/>
    <col min="2564" max="2564" width="16.7109375" customWidth="1"/>
    <col min="2565" max="2565" width="50.85546875" customWidth="1"/>
    <col min="2568" max="2568" width="9" customWidth="1"/>
    <col min="2817" max="2817" width="0.140625" customWidth="1"/>
    <col min="2818" max="2818" width="12.28515625" customWidth="1"/>
    <col min="2820" max="2820" width="16.7109375" customWidth="1"/>
    <col min="2821" max="2821" width="50.85546875" customWidth="1"/>
    <col min="2824" max="2824" width="9" customWidth="1"/>
    <col min="3073" max="3073" width="0.140625" customWidth="1"/>
    <col min="3074" max="3074" width="12.28515625" customWidth="1"/>
    <col min="3076" max="3076" width="16.7109375" customWidth="1"/>
    <col min="3077" max="3077" width="50.85546875" customWidth="1"/>
    <col min="3080" max="3080" width="9" customWidth="1"/>
    <col min="3329" max="3329" width="0.140625" customWidth="1"/>
    <col min="3330" max="3330" width="12.28515625" customWidth="1"/>
    <col min="3332" max="3332" width="16.7109375" customWidth="1"/>
    <col min="3333" max="3333" width="50.85546875" customWidth="1"/>
    <col min="3336" max="3336" width="9" customWidth="1"/>
    <col min="3585" max="3585" width="0.140625" customWidth="1"/>
    <col min="3586" max="3586" width="12.28515625" customWidth="1"/>
    <col min="3588" max="3588" width="16.7109375" customWidth="1"/>
    <col min="3589" max="3589" width="50.85546875" customWidth="1"/>
    <col min="3592" max="3592" width="9" customWidth="1"/>
    <col min="3841" max="3841" width="0.140625" customWidth="1"/>
    <col min="3842" max="3842" width="12.28515625" customWidth="1"/>
    <col min="3844" max="3844" width="16.7109375" customWidth="1"/>
    <col min="3845" max="3845" width="50.85546875" customWidth="1"/>
    <col min="3848" max="3848" width="9" customWidth="1"/>
    <col min="4097" max="4097" width="0.140625" customWidth="1"/>
    <col min="4098" max="4098" width="12.28515625" customWidth="1"/>
    <col min="4100" max="4100" width="16.7109375" customWidth="1"/>
    <col min="4101" max="4101" width="50.85546875" customWidth="1"/>
    <col min="4104" max="4104" width="9" customWidth="1"/>
    <col min="4353" max="4353" width="0.140625" customWidth="1"/>
    <col min="4354" max="4354" width="12.28515625" customWidth="1"/>
    <col min="4356" max="4356" width="16.7109375" customWidth="1"/>
    <col min="4357" max="4357" width="50.85546875" customWidth="1"/>
    <col min="4360" max="4360" width="9" customWidth="1"/>
    <col min="4609" max="4609" width="0.140625" customWidth="1"/>
    <col min="4610" max="4610" width="12.28515625" customWidth="1"/>
    <col min="4612" max="4612" width="16.7109375" customWidth="1"/>
    <col min="4613" max="4613" width="50.85546875" customWidth="1"/>
    <col min="4616" max="4616" width="9" customWidth="1"/>
    <col min="4865" max="4865" width="0.140625" customWidth="1"/>
    <col min="4866" max="4866" width="12.28515625" customWidth="1"/>
    <col min="4868" max="4868" width="16.7109375" customWidth="1"/>
    <col min="4869" max="4869" width="50.85546875" customWidth="1"/>
    <col min="4872" max="4872" width="9" customWidth="1"/>
    <col min="5121" max="5121" width="0.140625" customWidth="1"/>
    <col min="5122" max="5122" width="12.28515625" customWidth="1"/>
    <col min="5124" max="5124" width="16.7109375" customWidth="1"/>
    <col min="5125" max="5125" width="50.85546875" customWidth="1"/>
    <col min="5128" max="5128" width="9" customWidth="1"/>
    <col min="5377" max="5377" width="0.140625" customWidth="1"/>
    <col min="5378" max="5378" width="12.28515625" customWidth="1"/>
    <col min="5380" max="5380" width="16.7109375" customWidth="1"/>
    <col min="5381" max="5381" width="50.85546875" customWidth="1"/>
    <col min="5384" max="5384" width="9" customWidth="1"/>
    <col min="5633" max="5633" width="0.140625" customWidth="1"/>
    <col min="5634" max="5634" width="12.28515625" customWidth="1"/>
    <col min="5636" max="5636" width="16.7109375" customWidth="1"/>
    <col min="5637" max="5637" width="50.85546875" customWidth="1"/>
    <col min="5640" max="5640" width="9" customWidth="1"/>
    <col min="5889" max="5889" width="0.140625" customWidth="1"/>
    <col min="5890" max="5890" width="12.28515625" customWidth="1"/>
    <col min="5892" max="5892" width="16.7109375" customWidth="1"/>
    <col min="5893" max="5893" width="50.85546875" customWidth="1"/>
    <col min="5896" max="5896" width="9" customWidth="1"/>
    <col min="6145" max="6145" width="0.140625" customWidth="1"/>
    <col min="6146" max="6146" width="12.28515625" customWidth="1"/>
    <col min="6148" max="6148" width="16.7109375" customWidth="1"/>
    <col min="6149" max="6149" width="50.85546875" customWidth="1"/>
    <col min="6152" max="6152" width="9" customWidth="1"/>
    <col min="6401" max="6401" width="0.140625" customWidth="1"/>
    <col min="6402" max="6402" width="12.28515625" customWidth="1"/>
    <col min="6404" max="6404" width="16.7109375" customWidth="1"/>
    <col min="6405" max="6405" width="50.85546875" customWidth="1"/>
    <col min="6408" max="6408" width="9" customWidth="1"/>
    <col min="6657" max="6657" width="0.140625" customWidth="1"/>
    <col min="6658" max="6658" width="12.28515625" customWidth="1"/>
    <col min="6660" max="6660" width="16.7109375" customWidth="1"/>
    <col min="6661" max="6661" width="50.85546875" customWidth="1"/>
    <col min="6664" max="6664" width="9" customWidth="1"/>
    <col min="6913" max="6913" width="0.140625" customWidth="1"/>
    <col min="6914" max="6914" width="12.28515625" customWidth="1"/>
    <col min="6916" max="6916" width="16.7109375" customWidth="1"/>
    <col min="6917" max="6917" width="50.85546875" customWidth="1"/>
    <col min="6920" max="6920" width="9" customWidth="1"/>
    <col min="7169" max="7169" width="0.140625" customWidth="1"/>
    <col min="7170" max="7170" width="12.28515625" customWidth="1"/>
    <col min="7172" max="7172" width="16.7109375" customWidth="1"/>
    <col min="7173" max="7173" width="50.85546875" customWidth="1"/>
    <col min="7176" max="7176" width="9" customWidth="1"/>
    <col min="7425" max="7425" width="0.140625" customWidth="1"/>
    <col min="7426" max="7426" width="12.28515625" customWidth="1"/>
    <col min="7428" max="7428" width="16.7109375" customWidth="1"/>
    <col min="7429" max="7429" width="50.85546875" customWidth="1"/>
    <col min="7432" max="7432" width="9" customWidth="1"/>
    <col min="7681" max="7681" width="0.140625" customWidth="1"/>
    <col min="7682" max="7682" width="12.28515625" customWidth="1"/>
    <col min="7684" max="7684" width="16.7109375" customWidth="1"/>
    <col min="7685" max="7685" width="50.85546875" customWidth="1"/>
    <col min="7688" max="7688" width="9" customWidth="1"/>
    <col min="7937" max="7937" width="0.140625" customWidth="1"/>
    <col min="7938" max="7938" width="12.28515625" customWidth="1"/>
    <col min="7940" max="7940" width="16.7109375" customWidth="1"/>
    <col min="7941" max="7941" width="50.85546875" customWidth="1"/>
    <col min="7944" max="7944" width="9" customWidth="1"/>
    <col min="8193" max="8193" width="0.140625" customWidth="1"/>
    <col min="8194" max="8194" width="12.28515625" customWidth="1"/>
    <col min="8196" max="8196" width="16.7109375" customWidth="1"/>
    <col min="8197" max="8197" width="50.85546875" customWidth="1"/>
    <col min="8200" max="8200" width="9" customWidth="1"/>
    <col min="8449" max="8449" width="0.140625" customWidth="1"/>
    <col min="8450" max="8450" width="12.28515625" customWidth="1"/>
    <col min="8452" max="8452" width="16.7109375" customWidth="1"/>
    <col min="8453" max="8453" width="50.85546875" customWidth="1"/>
    <col min="8456" max="8456" width="9" customWidth="1"/>
    <col min="8705" max="8705" width="0.140625" customWidth="1"/>
    <col min="8706" max="8706" width="12.28515625" customWidth="1"/>
    <col min="8708" max="8708" width="16.7109375" customWidth="1"/>
    <col min="8709" max="8709" width="50.85546875" customWidth="1"/>
    <col min="8712" max="8712" width="9" customWidth="1"/>
    <col min="8961" max="8961" width="0.140625" customWidth="1"/>
    <col min="8962" max="8962" width="12.28515625" customWidth="1"/>
    <col min="8964" max="8964" width="16.7109375" customWidth="1"/>
    <col min="8965" max="8965" width="50.85546875" customWidth="1"/>
    <col min="8968" max="8968" width="9" customWidth="1"/>
    <col min="9217" max="9217" width="0.140625" customWidth="1"/>
    <col min="9218" max="9218" width="12.28515625" customWidth="1"/>
    <col min="9220" max="9220" width="16.7109375" customWidth="1"/>
    <col min="9221" max="9221" width="50.85546875" customWidth="1"/>
    <col min="9224" max="9224" width="9" customWidth="1"/>
    <col min="9473" max="9473" width="0.140625" customWidth="1"/>
    <col min="9474" max="9474" width="12.28515625" customWidth="1"/>
    <col min="9476" max="9476" width="16.7109375" customWidth="1"/>
    <col min="9477" max="9477" width="50.85546875" customWidth="1"/>
    <col min="9480" max="9480" width="9" customWidth="1"/>
    <col min="9729" max="9729" width="0.140625" customWidth="1"/>
    <col min="9730" max="9730" width="12.28515625" customWidth="1"/>
    <col min="9732" max="9732" width="16.7109375" customWidth="1"/>
    <col min="9733" max="9733" width="50.85546875" customWidth="1"/>
    <col min="9736" max="9736" width="9" customWidth="1"/>
    <col min="9985" max="9985" width="0.140625" customWidth="1"/>
    <col min="9986" max="9986" width="12.28515625" customWidth="1"/>
    <col min="9988" max="9988" width="16.7109375" customWidth="1"/>
    <col min="9989" max="9989" width="50.85546875" customWidth="1"/>
    <col min="9992" max="9992" width="9" customWidth="1"/>
    <col min="10241" max="10241" width="0.140625" customWidth="1"/>
    <col min="10242" max="10242" width="12.28515625" customWidth="1"/>
    <col min="10244" max="10244" width="16.7109375" customWidth="1"/>
    <col min="10245" max="10245" width="50.85546875" customWidth="1"/>
    <col min="10248" max="10248" width="9" customWidth="1"/>
    <col min="10497" max="10497" width="0.140625" customWidth="1"/>
    <col min="10498" max="10498" width="12.28515625" customWidth="1"/>
    <col min="10500" max="10500" width="16.7109375" customWidth="1"/>
    <col min="10501" max="10501" width="50.85546875" customWidth="1"/>
    <col min="10504" max="10504" width="9" customWidth="1"/>
    <col min="10753" max="10753" width="0.140625" customWidth="1"/>
    <col min="10754" max="10754" width="12.28515625" customWidth="1"/>
    <col min="10756" max="10756" width="16.7109375" customWidth="1"/>
    <col min="10757" max="10757" width="50.85546875" customWidth="1"/>
    <col min="10760" max="10760" width="9" customWidth="1"/>
    <col min="11009" max="11009" width="0.140625" customWidth="1"/>
    <col min="11010" max="11010" width="12.28515625" customWidth="1"/>
    <col min="11012" max="11012" width="16.7109375" customWidth="1"/>
    <col min="11013" max="11013" width="50.85546875" customWidth="1"/>
    <col min="11016" max="11016" width="9" customWidth="1"/>
    <col min="11265" max="11265" width="0.140625" customWidth="1"/>
    <col min="11266" max="11266" width="12.28515625" customWidth="1"/>
    <col min="11268" max="11268" width="16.7109375" customWidth="1"/>
    <col min="11269" max="11269" width="50.85546875" customWidth="1"/>
    <col min="11272" max="11272" width="9" customWidth="1"/>
    <col min="11521" max="11521" width="0.140625" customWidth="1"/>
    <col min="11522" max="11522" width="12.28515625" customWidth="1"/>
    <col min="11524" max="11524" width="16.7109375" customWidth="1"/>
    <col min="11525" max="11525" width="50.85546875" customWidth="1"/>
    <col min="11528" max="11528" width="9" customWidth="1"/>
    <col min="11777" max="11777" width="0.140625" customWidth="1"/>
    <col min="11778" max="11778" width="12.28515625" customWidth="1"/>
    <col min="11780" max="11780" width="16.7109375" customWidth="1"/>
    <col min="11781" max="11781" width="50.85546875" customWidth="1"/>
    <col min="11784" max="11784" width="9" customWidth="1"/>
    <col min="12033" max="12033" width="0.140625" customWidth="1"/>
    <col min="12034" max="12034" width="12.28515625" customWidth="1"/>
    <col min="12036" max="12036" width="16.7109375" customWidth="1"/>
    <col min="12037" max="12037" width="50.85546875" customWidth="1"/>
    <col min="12040" max="12040" width="9" customWidth="1"/>
    <col min="12289" max="12289" width="0.140625" customWidth="1"/>
    <col min="12290" max="12290" width="12.28515625" customWidth="1"/>
    <col min="12292" max="12292" width="16.7109375" customWidth="1"/>
    <col min="12293" max="12293" width="50.85546875" customWidth="1"/>
    <col min="12296" max="12296" width="9" customWidth="1"/>
    <col min="12545" max="12545" width="0.140625" customWidth="1"/>
    <col min="12546" max="12546" width="12.28515625" customWidth="1"/>
    <col min="12548" max="12548" width="16.7109375" customWidth="1"/>
    <col min="12549" max="12549" width="50.85546875" customWidth="1"/>
    <col min="12552" max="12552" width="9" customWidth="1"/>
    <col min="12801" max="12801" width="0.140625" customWidth="1"/>
    <col min="12802" max="12802" width="12.28515625" customWidth="1"/>
    <col min="12804" max="12804" width="16.7109375" customWidth="1"/>
    <col min="12805" max="12805" width="50.85546875" customWidth="1"/>
    <col min="12808" max="12808" width="9" customWidth="1"/>
    <col min="13057" max="13057" width="0.140625" customWidth="1"/>
    <col min="13058" max="13058" width="12.28515625" customWidth="1"/>
    <col min="13060" max="13060" width="16.7109375" customWidth="1"/>
    <col min="13061" max="13061" width="50.85546875" customWidth="1"/>
    <col min="13064" max="13064" width="9" customWidth="1"/>
    <col min="13313" max="13313" width="0.140625" customWidth="1"/>
    <col min="13314" max="13314" width="12.28515625" customWidth="1"/>
    <col min="13316" max="13316" width="16.7109375" customWidth="1"/>
    <col min="13317" max="13317" width="50.85546875" customWidth="1"/>
    <col min="13320" max="13320" width="9" customWidth="1"/>
    <col min="13569" max="13569" width="0.140625" customWidth="1"/>
    <col min="13570" max="13570" width="12.28515625" customWidth="1"/>
    <col min="13572" max="13572" width="16.7109375" customWidth="1"/>
    <col min="13573" max="13573" width="50.85546875" customWidth="1"/>
    <col min="13576" max="13576" width="9" customWidth="1"/>
    <col min="13825" max="13825" width="0.140625" customWidth="1"/>
    <col min="13826" max="13826" width="12.28515625" customWidth="1"/>
    <col min="13828" max="13828" width="16.7109375" customWidth="1"/>
    <col min="13829" max="13829" width="50.85546875" customWidth="1"/>
    <col min="13832" max="13832" width="9" customWidth="1"/>
    <col min="14081" max="14081" width="0.140625" customWidth="1"/>
    <col min="14082" max="14082" width="12.28515625" customWidth="1"/>
    <col min="14084" max="14084" width="16.7109375" customWidth="1"/>
    <col min="14085" max="14085" width="50.85546875" customWidth="1"/>
    <col min="14088" max="14088" width="9" customWidth="1"/>
    <col min="14337" max="14337" width="0.140625" customWidth="1"/>
    <col min="14338" max="14338" width="12.28515625" customWidth="1"/>
    <col min="14340" max="14340" width="16.7109375" customWidth="1"/>
    <col min="14341" max="14341" width="50.85546875" customWidth="1"/>
    <col min="14344" max="14344" width="9" customWidth="1"/>
    <col min="14593" max="14593" width="0.140625" customWidth="1"/>
    <col min="14594" max="14594" width="12.28515625" customWidth="1"/>
    <col min="14596" max="14596" width="16.7109375" customWidth="1"/>
    <col min="14597" max="14597" width="50.85546875" customWidth="1"/>
    <col min="14600" max="14600" width="9" customWidth="1"/>
    <col min="14849" max="14849" width="0.140625" customWidth="1"/>
    <col min="14850" max="14850" width="12.28515625" customWidth="1"/>
    <col min="14852" max="14852" width="16.7109375" customWidth="1"/>
    <col min="14853" max="14853" width="50.85546875" customWidth="1"/>
    <col min="14856" max="14856" width="9" customWidth="1"/>
    <col min="15105" max="15105" width="0.140625" customWidth="1"/>
    <col min="15106" max="15106" width="12.28515625" customWidth="1"/>
    <col min="15108" max="15108" width="16.7109375" customWidth="1"/>
    <col min="15109" max="15109" width="50.85546875" customWidth="1"/>
    <col min="15112" max="15112" width="9" customWidth="1"/>
    <col min="15361" max="15361" width="0.140625" customWidth="1"/>
    <col min="15362" max="15362" width="12.28515625" customWidth="1"/>
    <col min="15364" max="15364" width="16.7109375" customWidth="1"/>
    <col min="15365" max="15365" width="50.85546875" customWidth="1"/>
    <col min="15368" max="15368" width="9" customWidth="1"/>
    <col min="15617" max="15617" width="0.140625" customWidth="1"/>
    <col min="15618" max="15618" width="12.28515625" customWidth="1"/>
    <col min="15620" max="15620" width="16.7109375" customWidth="1"/>
    <col min="15621" max="15621" width="50.85546875" customWidth="1"/>
    <col min="15624" max="15624" width="9" customWidth="1"/>
    <col min="15873" max="15873" width="0.140625" customWidth="1"/>
    <col min="15874" max="15874" width="12.28515625" customWidth="1"/>
    <col min="15876" max="15876" width="16.7109375" customWidth="1"/>
    <col min="15877" max="15877" width="50.85546875" customWidth="1"/>
    <col min="15880" max="15880" width="9" customWidth="1"/>
    <col min="16129" max="16129" width="0.140625" customWidth="1"/>
    <col min="16130" max="16130" width="12.28515625" customWidth="1"/>
    <col min="16132" max="16132" width="16.7109375" customWidth="1"/>
    <col min="16133" max="16133" width="50.85546875" customWidth="1"/>
    <col min="16136" max="16136" width="9" customWidth="1"/>
  </cols>
  <sheetData>
    <row r="1" spans="1:5" ht="15.75">
      <c r="A1" s="212"/>
      <c r="B1" s="213"/>
      <c r="C1" s="213"/>
      <c r="D1" s="213"/>
      <c r="E1" s="213"/>
    </row>
    <row r="2" spans="1:5" ht="15.75">
      <c r="A2" s="212"/>
      <c r="B2" s="2"/>
      <c r="C2" s="223" t="s">
        <v>302</v>
      </c>
      <c r="D2" s="223"/>
      <c r="E2" s="223"/>
    </row>
    <row r="3" spans="1:5" ht="15.75">
      <c r="A3" s="212"/>
      <c r="B3" s="2"/>
      <c r="C3" s="223" t="s">
        <v>303</v>
      </c>
      <c r="D3" s="223"/>
      <c r="E3" s="223"/>
    </row>
    <row r="4" spans="1:5" ht="15.75">
      <c r="A4" s="212"/>
      <c r="B4" s="2"/>
      <c r="C4" s="224" t="s">
        <v>312</v>
      </c>
      <c r="D4" s="224"/>
      <c r="E4" s="224"/>
    </row>
    <row r="5" spans="1:5" ht="15.75">
      <c r="A5" s="212"/>
      <c r="B5" s="214"/>
      <c r="C5" s="2"/>
      <c r="D5" s="2"/>
      <c r="E5" s="215"/>
    </row>
    <row r="6" spans="1:5" ht="37.5" customHeight="1">
      <c r="A6" s="212"/>
      <c r="B6" s="225" t="s">
        <v>304</v>
      </c>
      <c r="C6" s="225"/>
      <c r="D6" s="225"/>
      <c r="E6" s="225"/>
    </row>
    <row r="7" spans="1:5" ht="53.25" customHeight="1">
      <c r="B7" s="226" t="s">
        <v>305</v>
      </c>
      <c r="C7" s="226"/>
      <c r="D7" s="226"/>
      <c r="E7" s="216" t="s">
        <v>306</v>
      </c>
    </row>
    <row r="8" spans="1:5" ht="34.5" customHeight="1">
      <c r="B8" s="222" t="s">
        <v>307</v>
      </c>
      <c r="C8" s="222"/>
      <c r="D8" s="222"/>
      <c r="E8" s="217" t="s">
        <v>308</v>
      </c>
    </row>
    <row r="9" spans="1:5" ht="32.25" customHeight="1">
      <c r="B9" s="222" t="s">
        <v>309</v>
      </c>
      <c r="C9" s="222"/>
      <c r="D9" s="222"/>
      <c r="E9" s="217" t="s">
        <v>310</v>
      </c>
    </row>
  </sheetData>
  <mergeCells count="7">
    <mergeCell ref="B9:D9"/>
    <mergeCell ref="C2:E2"/>
    <mergeCell ref="C3:E3"/>
    <mergeCell ref="C4:E4"/>
    <mergeCell ref="B6:E6"/>
    <mergeCell ref="B7:D7"/>
    <mergeCell ref="B8:D8"/>
  </mergeCells>
  <pageMargins left="0.75" right="0.75" top="1" bottom="1" header="0.5" footer="0.5"/>
  <pageSetup paperSize="9" scale="97" orientation="portrait" verticalDpi="0" r:id="rId1"/>
  <headerFooter alignWithMargins="0"/>
</worksheet>
</file>

<file path=xl/worksheets/sheet3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T67"/>
  <sheetViews>
    <sheetView view="pageBreakPreview" topLeftCell="A48" zoomScaleNormal="100" zoomScaleSheetLayoutView="100" workbookViewId="0">
      <selection activeCell="K56" sqref="K56:L56"/>
    </sheetView>
  </sheetViews>
  <sheetFormatPr defaultRowHeight="12.75"/>
  <cols>
    <col min="3" max="3" width="0" hidden="1" customWidth="1"/>
    <col min="4" max="4" width="14.7109375" customWidth="1"/>
    <col min="6" max="6" width="0" hidden="1" customWidth="1"/>
    <col min="8" max="8" width="4.85546875" customWidth="1"/>
    <col min="9" max="9" width="5.28515625" customWidth="1"/>
    <col min="10" max="10" width="41.7109375" customWidth="1"/>
    <col min="11" max="11" width="16" customWidth="1"/>
    <col min="12" max="12" width="5.7109375" customWidth="1"/>
    <col min="13" max="13" width="8.85546875" hidden="1" customWidth="1"/>
    <col min="14" max="15" width="3.140625" hidden="1" customWidth="1"/>
    <col min="16" max="16" width="9.28515625" hidden="1" customWidth="1"/>
    <col min="17" max="17" width="10" hidden="1" customWidth="1"/>
    <col min="18" max="18" width="3" hidden="1" customWidth="1"/>
    <col min="19" max="19" width="20.85546875" customWidth="1"/>
    <col min="20" max="20" width="32" customWidth="1"/>
    <col min="258" max="258" width="0" hidden="1" customWidth="1"/>
    <col min="259" max="259" width="14.140625" customWidth="1"/>
    <col min="261" max="261" width="0" hidden="1" customWidth="1"/>
    <col min="263" max="263" width="4.85546875" customWidth="1"/>
    <col min="264" max="264" width="5.28515625" customWidth="1"/>
    <col min="265" max="265" width="31.5703125" customWidth="1"/>
    <col min="266" max="266" width="18.42578125" customWidth="1"/>
    <col min="267" max="267" width="15.85546875" customWidth="1"/>
    <col min="268" max="273" width="0" hidden="1" customWidth="1"/>
    <col min="274" max="274" width="11.7109375" customWidth="1"/>
    <col min="275" max="275" width="13.140625" customWidth="1"/>
    <col min="276" max="276" width="12.140625" customWidth="1"/>
    <col min="514" max="514" width="0" hidden="1" customWidth="1"/>
    <col min="515" max="515" width="14.140625" customWidth="1"/>
    <col min="517" max="517" width="0" hidden="1" customWidth="1"/>
    <col min="519" max="519" width="4.85546875" customWidth="1"/>
    <col min="520" max="520" width="5.28515625" customWidth="1"/>
    <col min="521" max="521" width="31.5703125" customWidth="1"/>
    <col min="522" max="522" width="18.42578125" customWidth="1"/>
    <col min="523" max="523" width="15.85546875" customWidth="1"/>
    <col min="524" max="529" width="0" hidden="1" customWidth="1"/>
    <col min="530" max="530" width="11.7109375" customWidth="1"/>
    <col min="531" max="531" width="13.140625" customWidth="1"/>
    <col min="532" max="532" width="12.140625" customWidth="1"/>
    <col min="770" max="770" width="0" hidden="1" customWidth="1"/>
    <col min="771" max="771" width="14.140625" customWidth="1"/>
    <col min="773" max="773" width="0" hidden="1" customWidth="1"/>
    <col min="775" max="775" width="4.85546875" customWidth="1"/>
    <col min="776" max="776" width="5.28515625" customWidth="1"/>
    <col min="777" max="777" width="31.5703125" customWidth="1"/>
    <col min="778" max="778" width="18.42578125" customWidth="1"/>
    <col min="779" max="779" width="15.85546875" customWidth="1"/>
    <col min="780" max="785" width="0" hidden="1" customWidth="1"/>
    <col min="786" max="786" width="11.7109375" customWidth="1"/>
    <col min="787" max="787" width="13.140625" customWidth="1"/>
    <col min="788" max="788" width="12.140625" customWidth="1"/>
    <col min="1026" max="1026" width="0" hidden="1" customWidth="1"/>
    <col min="1027" max="1027" width="14.140625" customWidth="1"/>
    <col min="1029" max="1029" width="0" hidden="1" customWidth="1"/>
    <col min="1031" max="1031" width="4.85546875" customWidth="1"/>
    <col min="1032" max="1032" width="5.28515625" customWidth="1"/>
    <col min="1033" max="1033" width="31.5703125" customWidth="1"/>
    <col min="1034" max="1034" width="18.42578125" customWidth="1"/>
    <col min="1035" max="1035" width="15.85546875" customWidth="1"/>
    <col min="1036" max="1041" width="0" hidden="1" customWidth="1"/>
    <col min="1042" max="1042" width="11.7109375" customWidth="1"/>
    <col min="1043" max="1043" width="13.140625" customWidth="1"/>
    <col min="1044" max="1044" width="12.140625" customWidth="1"/>
    <col min="1282" max="1282" width="0" hidden="1" customWidth="1"/>
    <col min="1283" max="1283" width="14.140625" customWidth="1"/>
    <col min="1285" max="1285" width="0" hidden="1" customWidth="1"/>
    <col min="1287" max="1287" width="4.85546875" customWidth="1"/>
    <col min="1288" max="1288" width="5.28515625" customWidth="1"/>
    <col min="1289" max="1289" width="31.5703125" customWidth="1"/>
    <col min="1290" max="1290" width="18.42578125" customWidth="1"/>
    <col min="1291" max="1291" width="15.85546875" customWidth="1"/>
    <col min="1292" max="1297" width="0" hidden="1" customWidth="1"/>
    <col min="1298" max="1298" width="11.7109375" customWidth="1"/>
    <col min="1299" max="1299" width="13.140625" customWidth="1"/>
    <col min="1300" max="1300" width="12.140625" customWidth="1"/>
    <col min="1538" max="1538" width="0" hidden="1" customWidth="1"/>
    <col min="1539" max="1539" width="14.140625" customWidth="1"/>
    <col min="1541" max="1541" width="0" hidden="1" customWidth="1"/>
    <col min="1543" max="1543" width="4.85546875" customWidth="1"/>
    <col min="1544" max="1544" width="5.28515625" customWidth="1"/>
    <col min="1545" max="1545" width="31.5703125" customWidth="1"/>
    <col min="1546" max="1546" width="18.42578125" customWidth="1"/>
    <col min="1547" max="1547" width="15.85546875" customWidth="1"/>
    <col min="1548" max="1553" width="0" hidden="1" customWidth="1"/>
    <col min="1554" max="1554" width="11.7109375" customWidth="1"/>
    <col min="1555" max="1555" width="13.140625" customWidth="1"/>
    <col min="1556" max="1556" width="12.140625" customWidth="1"/>
    <col min="1794" max="1794" width="0" hidden="1" customWidth="1"/>
    <col min="1795" max="1795" width="14.140625" customWidth="1"/>
    <col min="1797" max="1797" width="0" hidden="1" customWidth="1"/>
    <col min="1799" max="1799" width="4.85546875" customWidth="1"/>
    <col min="1800" max="1800" width="5.28515625" customWidth="1"/>
    <col min="1801" max="1801" width="31.5703125" customWidth="1"/>
    <col min="1802" max="1802" width="18.42578125" customWidth="1"/>
    <col min="1803" max="1803" width="15.85546875" customWidth="1"/>
    <col min="1804" max="1809" width="0" hidden="1" customWidth="1"/>
    <col min="1810" max="1810" width="11.7109375" customWidth="1"/>
    <col min="1811" max="1811" width="13.140625" customWidth="1"/>
    <col min="1812" max="1812" width="12.140625" customWidth="1"/>
    <col min="2050" max="2050" width="0" hidden="1" customWidth="1"/>
    <col min="2051" max="2051" width="14.140625" customWidth="1"/>
    <col min="2053" max="2053" width="0" hidden="1" customWidth="1"/>
    <col min="2055" max="2055" width="4.85546875" customWidth="1"/>
    <col min="2056" max="2056" width="5.28515625" customWidth="1"/>
    <col min="2057" max="2057" width="31.5703125" customWidth="1"/>
    <col min="2058" max="2058" width="18.42578125" customWidth="1"/>
    <col min="2059" max="2059" width="15.85546875" customWidth="1"/>
    <col min="2060" max="2065" width="0" hidden="1" customWidth="1"/>
    <col min="2066" max="2066" width="11.7109375" customWidth="1"/>
    <col min="2067" max="2067" width="13.140625" customWidth="1"/>
    <col min="2068" max="2068" width="12.140625" customWidth="1"/>
    <col min="2306" max="2306" width="0" hidden="1" customWidth="1"/>
    <col min="2307" max="2307" width="14.140625" customWidth="1"/>
    <col min="2309" max="2309" width="0" hidden="1" customWidth="1"/>
    <col min="2311" max="2311" width="4.85546875" customWidth="1"/>
    <col min="2312" max="2312" width="5.28515625" customWidth="1"/>
    <col min="2313" max="2313" width="31.5703125" customWidth="1"/>
    <col min="2314" max="2314" width="18.42578125" customWidth="1"/>
    <col min="2315" max="2315" width="15.85546875" customWidth="1"/>
    <col min="2316" max="2321" width="0" hidden="1" customWidth="1"/>
    <col min="2322" max="2322" width="11.7109375" customWidth="1"/>
    <col min="2323" max="2323" width="13.140625" customWidth="1"/>
    <col min="2324" max="2324" width="12.140625" customWidth="1"/>
    <col min="2562" max="2562" width="0" hidden="1" customWidth="1"/>
    <col min="2563" max="2563" width="14.140625" customWidth="1"/>
    <col min="2565" max="2565" width="0" hidden="1" customWidth="1"/>
    <col min="2567" max="2567" width="4.85546875" customWidth="1"/>
    <col min="2568" max="2568" width="5.28515625" customWidth="1"/>
    <col min="2569" max="2569" width="31.5703125" customWidth="1"/>
    <col min="2570" max="2570" width="18.42578125" customWidth="1"/>
    <col min="2571" max="2571" width="15.85546875" customWidth="1"/>
    <col min="2572" max="2577" width="0" hidden="1" customWidth="1"/>
    <col min="2578" max="2578" width="11.7109375" customWidth="1"/>
    <col min="2579" max="2579" width="13.140625" customWidth="1"/>
    <col min="2580" max="2580" width="12.140625" customWidth="1"/>
    <col min="2818" max="2818" width="0" hidden="1" customWidth="1"/>
    <col min="2819" max="2819" width="14.140625" customWidth="1"/>
    <col min="2821" max="2821" width="0" hidden="1" customWidth="1"/>
    <col min="2823" max="2823" width="4.85546875" customWidth="1"/>
    <col min="2824" max="2824" width="5.28515625" customWidth="1"/>
    <col min="2825" max="2825" width="31.5703125" customWidth="1"/>
    <col min="2826" max="2826" width="18.42578125" customWidth="1"/>
    <col min="2827" max="2827" width="15.85546875" customWidth="1"/>
    <col min="2828" max="2833" width="0" hidden="1" customWidth="1"/>
    <col min="2834" max="2834" width="11.7109375" customWidth="1"/>
    <col min="2835" max="2835" width="13.140625" customWidth="1"/>
    <col min="2836" max="2836" width="12.140625" customWidth="1"/>
    <col min="3074" max="3074" width="0" hidden="1" customWidth="1"/>
    <col min="3075" max="3075" width="14.140625" customWidth="1"/>
    <col min="3077" max="3077" width="0" hidden="1" customWidth="1"/>
    <col min="3079" max="3079" width="4.85546875" customWidth="1"/>
    <col min="3080" max="3080" width="5.28515625" customWidth="1"/>
    <col min="3081" max="3081" width="31.5703125" customWidth="1"/>
    <col min="3082" max="3082" width="18.42578125" customWidth="1"/>
    <col min="3083" max="3083" width="15.85546875" customWidth="1"/>
    <col min="3084" max="3089" width="0" hidden="1" customWidth="1"/>
    <col min="3090" max="3090" width="11.7109375" customWidth="1"/>
    <col min="3091" max="3091" width="13.140625" customWidth="1"/>
    <col min="3092" max="3092" width="12.140625" customWidth="1"/>
    <col min="3330" max="3330" width="0" hidden="1" customWidth="1"/>
    <col min="3331" max="3331" width="14.140625" customWidth="1"/>
    <col min="3333" max="3333" width="0" hidden="1" customWidth="1"/>
    <col min="3335" max="3335" width="4.85546875" customWidth="1"/>
    <col min="3336" max="3336" width="5.28515625" customWidth="1"/>
    <col min="3337" max="3337" width="31.5703125" customWidth="1"/>
    <col min="3338" max="3338" width="18.42578125" customWidth="1"/>
    <col min="3339" max="3339" width="15.85546875" customWidth="1"/>
    <col min="3340" max="3345" width="0" hidden="1" customWidth="1"/>
    <col min="3346" max="3346" width="11.7109375" customWidth="1"/>
    <col min="3347" max="3347" width="13.140625" customWidth="1"/>
    <col min="3348" max="3348" width="12.140625" customWidth="1"/>
    <col min="3586" max="3586" width="0" hidden="1" customWidth="1"/>
    <col min="3587" max="3587" width="14.140625" customWidth="1"/>
    <col min="3589" max="3589" width="0" hidden="1" customWidth="1"/>
    <col min="3591" max="3591" width="4.85546875" customWidth="1"/>
    <col min="3592" max="3592" width="5.28515625" customWidth="1"/>
    <col min="3593" max="3593" width="31.5703125" customWidth="1"/>
    <col min="3594" max="3594" width="18.42578125" customWidth="1"/>
    <col min="3595" max="3595" width="15.85546875" customWidth="1"/>
    <col min="3596" max="3601" width="0" hidden="1" customWidth="1"/>
    <col min="3602" max="3602" width="11.7109375" customWidth="1"/>
    <col min="3603" max="3603" width="13.140625" customWidth="1"/>
    <col min="3604" max="3604" width="12.140625" customWidth="1"/>
    <col min="3842" max="3842" width="0" hidden="1" customWidth="1"/>
    <col min="3843" max="3843" width="14.140625" customWidth="1"/>
    <col min="3845" max="3845" width="0" hidden="1" customWidth="1"/>
    <col min="3847" max="3847" width="4.85546875" customWidth="1"/>
    <col min="3848" max="3848" width="5.28515625" customWidth="1"/>
    <col min="3849" max="3849" width="31.5703125" customWidth="1"/>
    <col min="3850" max="3850" width="18.42578125" customWidth="1"/>
    <col min="3851" max="3851" width="15.85546875" customWidth="1"/>
    <col min="3852" max="3857" width="0" hidden="1" customWidth="1"/>
    <col min="3858" max="3858" width="11.7109375" customWidth="1"/>
    <col min="3859" max="3859" width="13.140625" customWidth="1"/>
    <col min="3860" max="3860" width="12.140625" customWidth="1"/>
    <col min="4098" max="4098" width="0" hidden="1" customWidth="1"/>
    <col min="4099" max="4099" width="14.140625" customWidth="1"/>
    <col min="4101" max="4101" width="0" hidden="1" customWidth="1"/>
    <col min="4103" max="4103" width="4.85546875" customWidth="1"/>
    <col min="4104" max="4104" width="5.28515625" customWidth="1"/>
    <col min="4105" max="4105" width="31.5703125" customWidth="1"/>
    <col min="4106" max="4106" width="18.42578125" customWidth="1"/>
    <col min="4107" max="4107" width="15.85546875" customWidth="1"/>
    <col min="4108" max="4113" width="0" hidden="1" customWidth="1"/>
    <col min="4114" max="4114" width="11.7109375" customWidth="1"/>
    <col min="4115" max="4115" width="13.140625" customWidth="1"/>
    <col min="4116" max="4116" width="12.140625" customWidth="1"/>
    <col min="4354" max="4354" width="0" hidden="1" customWidth="1"/>
    <col min="4355" max="4355" width="14.140625" customWidth="1"/>
    <col min="4357" max="4357" width="0" hidden="1" customWidth="1"/>
    <col min="4359" max="4359" width="4.85546875" customWidth="1"/>
    <col min="4360" max="4360" width="5.28515625" customWidth="1"/>
    <col min="4361" max="4361" width="31.5703125" customWidth="1"/>
    <col min="4362" max="4362" width="18.42578125" customWidth="1"/>
    <col min="4363" max="4363" width="15.85546875" customWidth="1"/>
    <col min="4364" max="4369" width="0" hidden="1" customWidth="1"/>
    <col min="4370" max="4370" width="11.7109375" customWidth="1"/>
    <col min="4371" max="4371" width="13.140625" customWidth="1"/>
    <col min="4372" max="4372" width="12.140625" customWidth="1"/>
    <col min="4610" max="4610" width="0" hidden="1" customWidth="1"/>
    <col min="4611" max="4611" width="14.140625" customWidth="1"/>
    <col min="4613" max="4613" width="0" hidden="1" customWidth="1"/>
    <col min="4615" max="4615" width="4.85546875" customWidth="1"/>
    <col min="4616" max="4616" width="5.28515625" customWidth="1"/>
    <col min="4617" max="4617" width="31.5703125" customWidth="1"/>
    <col min="4618" max="4618" width="18.42578125" customWidth="1"/>
    <col min="4619" max="4619" width="15.85546875" customWidth="1"/>
    <col min="4620" max="4625" width="0" hidden="1" customWidth="1"/>
    <col min="4626" max="4626" width="11.7109375" customWidth="1"/>
    <col min="4627" max="4627" width="13.140625" customWidth="1"/>
    <col min="4628" max="4628" width="12.140625" customWidth="1"/>
    <col min="4866" max="4866" width="0" hidden="1" customWidth="1"/>
    <col min="4867" max="4867" width="14.140625" customWidth="1"/>
    <col min="4869" max="4869" width="0" hidden="1" customWidth="1"/>
    <col min="4871" max="4871" width="4.85546875" customWidth="1"/>
    <col min="4872" max="4872" width="5.28515625" customWidth="1"/>
    <col min="4873" max="4873" width="31.5703125" customWidth="1"/>
    <col min="4874" max="4874" width="18.42578125" customWidth="1"/>
    <col min="4875" max="4875" width="15.85546875" customWidth="1"/>
    <col min="4876" max="4881" width="0" hidden="1" customWidth="1"/>
    <col min="4882" max="4882" width="11.7109375" customWidth="1"/>
    <col min="4883" max="4883" width="13.140625" customWidth="1"/>
    <col min="4884" max="4884" width="12.140625" customWidth="1"/>
    <col min="5122" max="5122" width="0" hidden="1" customWidth="1"/>
    <col min="5123" max="5123" width="14.140625" customWidth="1"/>
    <col min="5125" max="5125" width="0" hidden="1" customWidth="1"/>
    <col min="5127" max="5127" width="4.85546875" customWidth="1"/>
    <col min="5128" max="5128" width="5.28515625" customWidth="1"/>
    <col min="5129" max="5129" width="31.5703125" customWidth="1"/>
    <col min="5130" max="5130" width="18.42578125" customWidth="1"/>
    <col min="5131" max="5131" width="15.85546875" customWidth="1"/>
    <col min="5132" max="5137" width="0" hidden="1" customWidth="1"/>
    <col min="5138" max="5138" width="11.7109375" customWidth="1"/>
    <col min="5139" max="5139" width="13.140625" customWidth="1"/>
    <col min="5140" max="5140" width="12.140625" customWidth="1"/>
    <col min="5378" max="5378" width="0" hidden="1" customWidth="1"/>
    <col min="5379" max="5379" width="14.140625" customWidth="1"/>
    <col min="5381" max="5381" width="0" hidden="1" customWidth="1"/>
    <col min="5383" max="5383" width="4.85546875" customWidth="1"/>
    <col min="5384" max="5384" width="5.28515625" customWidth="1"/>
    <col min="5385" max="5385" width="31.5703125" customWidth="1"/>
    <col min="5386" max="5386" width="18.42578125" customWidth="1"/>
    <col min="5387" max="5387" width="15.85546875" customWidth="1"/>
    <col min="5388" max="5393" width="0" hidden="1" customWidth="1"/>
    <col min="5394" max="5394" width="11.7109375" customWidth="1"/>
    <col min="5395" max="5395" width="13.140625" customWidth="1"/>
    <col min="5396" max="5396" width="12.140625" customWidth="1"/>
    <col min="5634" max="5634" width="0" hidden="1" customWidth="1"/>
    <col min="5635" max="5635" width="14.140625" customWidth="1"/>
    <col min="5637" max="5637" width="0" hidden="1" customWidth="1"/>
    <col min="5639" max="5639" width="4.85546875" customWidth="1"/>
    <col min="5640" max="5640" width="5.28515625" customWidth="1"/>
    <col min="5641" max="5641" width="31.5703125" customWidth="1"/>
    <col min="5642" max="5642" width="18.42578125" customWidth="1"/>
    <col min="5643" max="5643" width="15.85546875" customWidth="1"/>
    <col min="5644" max="5649" width="0" hidden="1" customWidth="1"/>
    <col min="5650" max="5650" width="11.7109375" customWidth="1"/>
    <col min="5651" max="5651" width="13.140625" customWidth="1"/>
    <col min="5652" max="5652" width="12.140625" customWidth="1"/>
    <col min="5890" max="5890" width="0" hidden="1" customWidth="1"/>
    <col min="5891" max="5891" width="14.140625" customWidth="1"/>
    <col min="5893" max="5893" width="0" hidden="1" customWidth="1"/>
    <col min="5895" max="5895" width="4.85546875" customWidth="1"/>
    <col min="5896" max="5896" width="5.28515625" customWidth="1"/>
    <col min="5897" max="5897" width="31.5703125" customWidth="1"/>
    <col min="5898" max="5898" width="18.42578125" customWidth="1"/>
    <col min="5899" max="5899" width="15.85546875" customWidth="1"/>
    <col min="5900" max="5905" width="0" hidden="1" customWidth="1"/>
    <col min="5906" max="5906" width="11.7109375" customWidth="1"/>
    <col min="5907" max="5907" width="13.140625" customWidth="1"/>
    <col min="5908" max="5908" width="12.140625" customWidth="1"/>
    <col min="6146" max="6146" width="0" hidden="1" customWidth="1"/>
    <col min="6147" max="6147" width="14.140625" customWidth="1"/>
    <col min="6149" max="6149" width="0" hidden="1" customWidth="1"/>
    <col min="6151" max="6151" width="4.85546875" customWidth="1"/>
    <col min="6152" max="6152" width="5.28515625" customWidth="1"/>
    <col min="6153" max="6153" width="31.5703125" customWidth="1"/>
    <col min="6154" max="6154" width="18.42578125" customWidth="1"/>
    <col min="6155" max="6155" width="15.85546875" customWidth="1"/>
    <col min="6156" max="6161" width="0" hidden="1" customWidth="1"/>
    <col min="6162" max="6162" width="11.7109375" customWidth="1"/>
    <col min="6163" max="6163" width="13.140625" customWidth="1"/>
    <col min="6164" max="6164" width="12.140625" customWidth="1"/>
    <col min="6402" max="6402" width="0" hidden="1" customWidth="1"/>
    <col min="6403" max="6403" width="14.140625" customWidth="1"/>
    <col min="6405" max="6405" width="0" hidden="1" customWidth="1"/>
    <col min="6407" max="6407" width="4.85546875" customWidth="1"/>
    <col min="6408" max="6408" width="5.28515625" customWidth="1"/>
    <col min="6409" max="6409" width="31.5703125" customWidth="1"/>
    <col min="6410" max="6410" width="18.42578125" customWidth="1"/>
    <col min="6411" max="6411" width="15.85546875" customWidth="1"/>
    <col min="6412" max="6417" width="0" hidden="1" customWidth="1"/>
    <col min="6418" max="6418" width="11.7109375" customWidth="1"/>
    <col min="6419" max="6419" width="13.140625" customWidth="1"/>
    <col min="6420" max="6420" width="12.140625" customWidth="1"/>
    <col min="6658" max="6658" width="0" hidden="1" customWidth="1"/>
    <col min="6659" max="6659" width="14.140625" customWidth="1"/>
    <col min="6661" max="6661" width="0" hidden="1" customWidth="1"/>
    <col min="6663" max="6663" width="4.85546875" customWidth="1"/>
    <col min="6664" max="6664" width="5.28515625" customWidth="1"/>
    <col min="6665" max="6665" width="31.5703125" customWidth="1"/>
    <col min="6666" max="6666" width="18.42578125" customWidth="1"/>
    <col min="6667" max="6667" width="15.85546875" customWidth="1"/>
    <col min="6668" max="6673" width="0" hidden="1" customWidth="1"/>
    <col min="6674" max="6674" width="11.7109375" customWidth="1"/>
    <col min="6675" max="6675" width="13.140625" customWidth="1"/>
    <col min="6676" max="6676" width="12.140625" customWidth="1"/>
    <col min="6914" max="6914" width="0" hidden="1" customWidth="1"/>
    <col min="6915" max="6915" width="14.140625" customWidth="1"/>
    <col min="6917" max="6917" width="0" hidden="1" customWidth="1"/>
    <col min="6919" max="6919" width="4.85546875" customWidth="1"/>
    <col min="6920" max="6920" width="5.28515625" customWidth="1"/>
    <col min="6921" max="6921" width="31.5703125" customWidth="1"/>
    <col min="6922" max="6922" width="18.42578125" customWidth="1"/>
    <col min="6923" max="6923" width="15.85546875" customWidth="1"/>
    <col min="6924" max="6929" width="0" hidden="1" customWidth="1"/>
    <col min="6930" max="6930" width="11.7109375" customWidth="1"/>
    <col min="6931" max="6931" width="13.140625" customWidth="1"/>
    <col min="6932" max="6932" width="12.140625" customWidth="1"/>
    <col min="7170" max="7170" width="0" hidden="1" customWidth="1"/>
    <col min="7171" max="7171" width="14.140625" customWidth="1"/>
    <col min="7173" max="7173" width="0" hidden="1" customWidth="1"/>
    <col min="7175" max="7175" width="4.85546875" customWidth="1"/>
    <col min="7176" max="7176" width="5.28515625" customWidth="1"/>
    <col min="7177" max="7177" width="31.5703125" customWidth="1"/>
    <col min="7178" max="7178" width="18.42578125" customWidth="1"/>
    <col min="7179" max="7179" width="15.85546875" customWidth="1"/>
    <col min="7180" max="7185" width="0" hidden="1" customWidth="1"/>
    <col min="7186" max="7186" width="11.7109375" customWidth="1"/>
    <col min="7187" max="7187" width="13.140625" customWidth="1"/>
    <col min="7188" max="7188" width="12.140625" customWidth="1"/>
    <col min="7426" max="7426" width="0" hidden="1" customWidth="1"/>
    <col min="7427" max="7427" width="14.140625" customWidth="1"/>
    <col min="7429" max="7429" width="0" hidden="1" customWidth="1"/>
    <col min="7431" max="7431" width="4.85546875" customWidth="1"/>
    <col min="7432" max="7432" width="5.28515625" customWidth="1"/>
    <col min="7433" max="7433" width="31.5703125" customWidth="1"/>
    <col min="7434" max="7434" width="18.42578125" customWidth="1"/>
    <col min="7435" max="7435" width="15.85546875" customWidth="1"/>
    <col min="7436" max="7441" width="0" hidden="1" customWidth="1"/>
    <col min="7442" max="7442" width="11.7109375" customWidth="1"/>
    <col min="7443" max="7443" width="13.140625" customWidth="1"/>
    <col min="7444" max="7444" width="12.140625" customWidth="1"/>
    <col min="7682" max="7682" width="0" hidden="1" customWidth="1"/>
    <col min="7683" max="7683" width="14.140625" customWidth="1"/>
    <col min="7685" max="7685" width="0" hidden="1" customWidth="1"/>
    <col min="7687" max="7687" width="4.85546875" customWidth="1"/>
    <col min="7688" max="7688" width="5.28515625" customWidth="1"/>
    <col min="7689" max="7689" width="31.5703125" customWidth="1"/>
    <col min="7690" max="7690" width="18.42578125" customWidth="1"/>
    <col min="7691" max="7691" width="15.85546875" customWidth="1"/>
    <col min="7692" max="7697" width="0" hidden="1" customWidth="1"/>
    <col min="7698" max="7698" width="11.7109375" customWidth="1"/>
    <col min="7699" max="7699" width="13.140625" customWidth="1"/>
    <col min="7700" max="7700" width="12.140625" customWidth="1"/>
    <col min="7938" max="7938" width="0" hidden="1" customWidth="1"/>
    <col min="7939" max="7939" width="14.140625" customWidth="1"/>
    <col min="7941" max="7941" width="0" hidden="1" customWidth="1"/>
    <col min="7943" max="7943" width="4.85546875" customWidth="1"/>
    <col min="7944" max="7944" width="5.28515625" customWidth="1"/>
    <col min="7945" max="7945" width="31.5703125" customWidth="1"/>
    <col min="7946" max="7946" width="18.42578125" customWidth="1"/>
    <col min="7947" max="7947" width="15.85546875" customWidth="1"/>
    <col min="7948" max="7953" width="0" hidden="1" customWidth="1"/>
    <col min="7954" max="7954" width="11.7109375" customWidth="1"/>
    <col min="7955" max="7955" width="13.140625" customWidth="1"/>
    <col min="7956" max="7956" width="12.140625" customWidth="1"/>
    <col min="8194" max="8194" width="0" hidden="1" customWidth="1"/>
    <col min="8195" max="8195" width="14.140625" customWidth="1"/>
    <col min="8197" max="8197" width="0" hidden="1" customWidth="1"/>
    <col min="8199" max="8199" width="4.85546875" customWidth="1"/>
    <col min="8200" max="8200" width="5.28515625" customWidth="1"/>
    <col min="8201" max="8201" width="31.5703125" customWidth="1"/>
    <col min="8202" max="8202" width="18.42578125" customWidth="1"/>
    <col min="8203" max="8203" width="15.85546875" customWidth="1"/>
    <col min="8204" max="8209" width="0" hidden="1" customWidth="1"/>
    <col min="8210" max="8210" width="11.7109375" customWidth="1"/>
    <col min="8211" max="8211" width="13.140625" customWidth="1"/>
    <col min="8212" max="8212" width="12.140625" customWidth="1"/>
    <col min="8450" max="8450" width="0" hidden="1" customWidth="1"/>
    <col min="8451" max="8451" width="14.140625" customWidth="1"/>
    <col min="8453" max="8453" width="0" hidden="1" customWidth="1"/>
    <col min="8455" max="8455" width="4.85546875" customWidth="1"/>
    <col min="8456" max="8456" width="5.28515625" customWidth="1"/>
    <col min="8457" max="8457" width="31.5703125" customWidth="1"/>
    <col min="8458" max="8458" width="18.42578125" customWidth="1"/>
    <col min="8459" max="8459" width="15.85546875" customWidth="1"/>
    <col min="8460" max="8465" width="0" hidden="1" customWidth="1"/>
    <col min="8466" max="8466" width="11.7109375" customWidth="1"/>
    <col min="8467" max="8467" width="13.140625" customWidth="1"/>
    <col min="8468" max="8468" width="12.140625" customWidth="1"/>
    <col min="8706" max="8706" width="0" hidden="1" customWidth="1"/>
    <col min="8707" max="8707" width="14.140625" customWidth="1"/>
    <col min="8709" max="8709" width="0" hidden="1" customWidth="1"/>
    <col min="8711" max="8711" width="4.85546875" customWidth="1"/>
    <col min="8712" max="8712" width="5.28515625" customWidth="1"/>
    <col min="8713" max="8713" width="31.5703125" customWidth="1"/>
    <col min="8714" max="8714" width="18.42578125" customWidth="1"/>
    <col min="8715" max="8715" width="15.85546875" customWidth="1"/>
    <col min="8716" max="8721" width="0" hidden="1" customWidth="1"/>
    <col min="8722" max="8722" width="11.7109375" customWidth="1"/>
    <col min="8723" max="8723" width="13.140625" customWidth="1"/>
    <col min="8724" max="8724" width="12.140625" customWidth="1"/>
    <col min="8962" max="8962" width="0" hidden="1" customWidth="1"/>
    <col min="8963" max="8963" width="14.140625" customWidth="1"/>
    <col min="8965" max="8965" width="0" hidden="1" customWidth="1"/>
    <col min="8967" max="8967" width="4.85546875" customWidth="1"/>
    <col min="8968" max="8968" width="5.28515625" customWidth="1"/>
    <col min="8969" max="8969" width="31.5703125" customWidth="1"/>
    <col min="8970" max="8970" width="18.42578125" customWidth="1"/>
    <col min="8971" max="8971" width="15.85546875" customWidth="1"/>
    <col min="8972" max="8977" width="0" hidden="1" customWidth="1"/>
    <col min="8978" max="8978" width="11.7109375" customWidth="1"/>
    <col min="8979" max="8979" width="13.140625" customWidth="1"/>
    <col min="8980" max="8980" width="12.140625" customWidth="1"/>
    <col min="9218" max="9218" width="0" hidden="1" customWidth="1"/>
    <col min="9219" max="9219" width="14.140625" customWidth="1"/>
    <col min="9221" max="9221" width="0" hidden="1" customWidth="1"/>
    <col min="9223" max="9223" width="4.85546875" customWidth="1"/>
    <col min="9224" max="9224" width="5.28515625" customWidth="1"/>
    <col min="9225" max="9225" width="31.5703125" customWidth="1"/>
    <col min="9226" max="9226" width="18.42578125" customWidth="1"/>
    <col min="9227" max="9227" width="15.85546875" customWidth="1"/>
    <col min="9228" max="9233" width="0" hidden="1" customWidth="1"/>
    <col min="9234" max="9234" width="11.7109375" customWidth="1"/>
    <col min="9235" max="9235" width="13.140625" customWidth="1"/>
    <col min="9236" max="9236" width="12.140625" customWidth="1"/>
    <col min="9474" max="9474" width="0" hidden="1" customWidth="1"/>
    <col min="9475" max="9475" width="14.140625" customWidth="1"/>
    <col min="9477" max="9477" width="0" hidden="1" customWidth="1"/>
    <col min="9479" max="9479" width="4.85546875" customWidth="1"/>
    <col min="9480" max="9480" width="5.28515625" customWidth="1"/>
    <col min="9481" max="9481" width="31.5703125" customWidth="1"/>
    <col min="9482" max="9482" width="18.42578125" customWidth="1"/>
    <col min="9483" max="9483" width="15.85546875" customWidth="1"/>
    <col min="9484" max="9489" width="0" hidden="1" customWidth="1"/>
    <col min="9490" max="9490" width="11.7109375" customWidth="1"/>
    <col min="9491" max="9491" width="13.140625" customWidth="1"/>
    <col min="9492" max="9492" width="12.140625" customWidth="1"/>
    <col min="9730" max="9730" width="0" hidden="1" customWidth="1"/>
    <col min="9731" max="9731" width="14.140625" customWidth="1"/>
    <col min="9733" max="9733" width="0" hidden="1" customWidth="1"/>
    <col min="9735" max="9735" width="4.85546875" customWidth="1"/>
    <col min="9736" max="9736" width="5.28515625" customWidth="1"/>
    <col min="9737" max="9737" width="31.5703125" customWidth="1"/>
    <col min="9738" max="9738" width="18.42578125" customWidth="1"/>
    <col min="9739" max="9739" width="15.85546875" customWidth="1"/>
    <col min="9740" max="9745" width="0" hidden="1" customWidth="1"/>
    <col min="9746" max="9746" width="11.7109375" customWidth="1"/>
    <col min="9747" max="9747" width="13.140625" customWidth="1"/>
    <col min="9748" max="9748" width="12.140625" customWidth="1"/>
    <col min="9986" max="9986" width="0" hidden="1" customWidth="1"/>
    <col min="9987" max="9987" width="14.140625" customWidth="1"/>
    <col min="9989" max="9989" width="0" hidden="1" customWidth="1"/>
    <col min="9991" max="9991" width="4.85546875" customWidth="1"/>
    <col min="9992" max="9992" width="5.28515625" customWidth="1"/>
    <col min="9993" max="9993" width="31.5703125" customWidth="1"/>
    <col min="9994" max="9994" width="18.42578125" customWidth="1"/>
    <col min="9995" max="9995" width="15.85546875" customWidth="1"/>
    <col min="9996" max="10001" width="0" hidden="1" customWidth="1"/>
    <col min="10002" max="10002" width="11.7109375" customWidth="1"/>
    <col min="10003" max="10003" width="13.140625" customWidth="1"/>
    <col min="10004" max="10004" width="12.140625" customWidth="1"/>
    <col min="10242" max="10242" width="0" hidden="1" customWidth="1"/>
    <col min="10243" max="10243" width="14.140625" customWidth="1"/>
    <col min="10245" max="10245" width="0" hidden="1" customWidth="1"/>
    <col min="10247" max="10247" width="4.85546875" customWidth="1"/>
    <col min="10248" max="10248" width="5.28515625" customWidth="1"/>
    <col min="10249" max="10249" width="31.5703125" customWidth="1"/>
    <col min="10250" max="10250" width="18.42578125" customWidth="1"/>
    <col min="10251" max="10251" width="15.85546875" customWidth="1"/>
    <col min="10252" max="10257" width="0" hidden="1" customWidth="1"/>
    <col min="10258" max="10258" width="11.7109375" customWidth="1"/>
    <col min="10259" max="10259" width="13.140625" customWidth="1"/>
    <col min="10260" max="10260" width="12.140625" customWidth="1"/>
    <col min="10498" max="10498" width="0" hidden="1" customWidth="1"/>
    <col min="10499" max="10499" width="14.140625" customWidth="1"/>
    <col min="10501" max="10501" width="0" hidden="1" customWidth="1"/>
    <col min="10503" max="10503" width="4.85546875" customWidth="1"/>
    <col min="10504" max="10504" width="5.28515625" customWidth="1"/>
    <col min="10505" max="10505" width="31.5703125" customWidth="1"/>
    <col min="10506" max="10506" width="18.42578125" customWidth="1"/>
    <col min="10507" max="10507" width="15.85546875" customWidth="1"/>
    <col min="10508" max="10513" width="0" hidden="1" customWidth="1"/>
    <col min="10514" max="10514" width="11.7109375" customWidth="1"/>
    <col min="10515" max="10515" width="13.140625" customWidth="1"/>
    <col min="10516" max="10516" width="12.140625" customWidth="1"/>
    <col min="10754" max="10754" width="0" hidden="1" customWidth="1"/>
    <col min="10755" max="10755" width="14.140625" customWidth="1"/>
    <col min="10757" max="10757" width="0" hidden="1" customWidth="1"/>
    <col min="10759" max="10759" width="4.85546875" customWidth="1"/>
    <col min="10760" max="10760" width="5.28515625" customWidth="1"/>
    <col min="10761" max="10761" width="31.5703125" customWidth="1"/>
    <col min="10762" max="10762" width="18.42578125" customWidth="1"/>
    <col min="10763" max="10763" width="15.85546875" customWidth="1"/>
    <col min="10764" max="10769" width="0" hidden="1" customWidth="1"/>
    <col min="10770" max="10770" width="11.7109375" customWidth="1"/>
    <col min="10771" max="10771" width="13.140625" customWidth="1"/>
    <col min="10772" max="10772" width="12.140625" customWidth="1"/>
    <col min="11010" max="11010" width="0" hidden="1" customWidth="1"/>
    <col min="11011" max="11011" width="14.140625" customWidth="1"/>
    <col min="11013" max="11013" width="0" hidden="1" customWidth="1"/>
    <col min="11015" max="11015" width="4.85546875" customWidth="1"/>
    <col min="11016" max="11016" width="5.28515625" customWidth="1"/>
    <col min="11017" max="11017" width="31.5703125" customWidth="1"/>
    <col min="11018" max="11018" width="18.42578125" customWidth="1"/>
    <col min="11019" max="11019" width="15.85546875" customWidth="1"/>
    <col min="11020" max="11025" width="0" hidden="1" customWidth="1"/>
    <col min="11026" max="11026" width="11.7109375" customWidth="1"/>
    <col min="11027" max="11027" width="13.140625" customWidth="1"/>
    <col min="11028" max="11028" width="12.140625" customWidth="1"/>
    <col min="11266" max="11266" width="0" hidden="1" customWidth="1"/>
    <col min="11267" max="11267" width="14.140625" customWidth="1"/>
    <col min="11269" max="11269" width="0" hidden="1" customWidth="1"/>
    <col min="11271" max="11271" width="4.85546875" customWidth="1"/>
    <col min="11272" max="11272" width="5.28515625" customWidth="1"/>
    <col min="11273" max="11273" width="31.5703125" customWidth="1"/>
    <col min="11274" max="11274" width="18.42578125" customWidth="1"/>
    <col min="11275" max="11275" width="15.85546875" customWidth="1"/>
    <col min="11276" max="11281" width="0" hidden="1" customWidth="1"/>
    <col min="11282" max="11282" width="11.7109375" customWidth="1"/>
    <col min="11283" max="11283" width="13.140625" customWidth="1"/>
    <col min="11284" max="11284" width="12.140625" customWidth="1"/>
    <col min="11522" max="11522" width="0" hidden="1" customWidth="1"/>
    <col min="11523" max="11523" width="14.140625" customWidth="1"/>
    <col min="11525" max="11525" width="0" hidden="1" customWidth="1"/>
    <col min="11527" max="11527" width="4.85546875" customWidth="1"/>
    <col min="11528" max="11528" width="5.28515625" customWidth="1"/>
    <col min="11529" max="11529" width="31.5703125" customWidth="1"/>
    <col min="11530" max="11530" width="18.42578125" customWidth="1"/>
    <col min="11531" max="11531" width="15.85546875" customWidth="1"/>
    <col min="11532" max="11537" width="0" hidden="1" customWidth="1"/>
    <col min="11538" max="11538" width="11.7109375" customWidth="1"/>
    <col min="11539" max="11539" width="13.140625" customWidth="1"/>
    <col min="11540" max="11540" width="12.140625" customWidth="1"/>
    <col min="11778" max="11778" width="0" hidden="1" customWidth="1"/>
    <col min="11779" max="11779" width="14.140625" customWidth="1"/>
    <col min="11781" max="11781" width="0" hidden="1" customWidth="1"/>
    <col min="11783" max="11783" width="4.85546875" customWidth="1"/>
    <col min="11784" max="11784" width="5.28515625" customWidth="1"/>
    <col min="11785" max="11785" width="31.5703125" customWidth="1"/>
    <col min="11786" max="11786" width="18.42578125" customWidth="1"/>
    <col min="11787" max="11787" width="15.85546875" customWidth="1"/>
    <col min="11788" max="11793" width="0" hidden="1" customWidth="1"/>
    <col min="11794" max="11794" width="11.7109375" customWidth="1"/>
    <col min="11795" max="11795" width="13.140625" customWidth="1"/>
    <col min="11796" max="11796" width="12.140625" customWidth="1"/>
    <col min="12034" max="12034" width="0" hidden="1" customWidth="1"/>
    <col min="12035" max="12035" width="14.140625" customWidth="1"/>
    <col min="12037" max="12037" width="0" hidden="1" customWidth="1"/>
    <col min="12039" max="12039" width="4.85546875" customWidth="1"/>
    <col min="12040" max="12040" width="5.28515625" customWidth="1"/>
    <col min="12041" max="12041" width="31.5703125" customWidth="1"/>
    <col min="12042" max="12042" width="18.42578125" customWidth="1"/>
    <col min="12043" max="12043" width="15.85546875" customWidth="1"/>
    <col min="12044" max="12049" width="0" hidden="1" customWidth="1"/>
    <col min="12050" max="12050" width="11.7109375" customWidth="1"/>
    <col min="12051" max="12051" width="13.140625" customWidth="1"/>
    <col min="12052" max="12052" width="12.140625" customWidth="1"/>
    <col min="12290" max="12290" width="0" hidden="1" customWidth="1"/>
    <col min="12291" max="12291" width="14.140625" customWidth="1"/>
    <col min="12293" max="12293" width="0" hidden="1" customWidth="1"/>
    <col min="12295" max="12295" width="4.85546875" customWidth="1"/>
    <col min="12296" max="12296" width="5.28515625" customWidth="1"/>
    <col min="12297" max="12297" width="31.5703125" customWidth="1"/>
    <col min="12298" max="12298" width="18.42578125" customWidth="1"/>
    <col min="12299" max="12299" width="15.85546875" customWidth="1"/>
    <col min="12300" max="12305" width="0" hidden="1" customWidth="1"/>
    <col min="12306" max="12306" width="11.7109375" customWidth="1"/>
    <col min="12307" max="12307" width="13.140625" customWidth="1"/>
    <col min="12308" max="12308" width="12.140625" customWidth="1"/>
    <col min="12546" max="12546" width="0" hidden="1" customWidth="1"/>
    <col min="12547" max="12547" width="14.140625" customWidth="1"/>
    <col min="12549" max="12549" width="0" hidden="1" customWidth="1"/>
    <col min="12551" max="12551" width="4.85546875" customWidth="1"/>
    <col min="12552" max="12552" width="5.28515625" customWidth="1"/>
    <col min="12553" max="12553" width="31.5703125" customWidth="1"/>
    <col min="12554" max="12554" width="18.42578125" customWidth="1"/>
    <col min="12555" max="12555" width="15.85546875" customWidth="1"/>
    <col min="12556" max="12561" width="0" hidden="1" customWidth="1"/>
    <col min="12562" max="12562" width="11.7109375" customWidth="1"/>
    <col min="12563" max="12563" width="13.140625" customWidth="1"/>
    <col min="12564" max="12564" width="12.140625" customWidth="1"/>
    <col min="12802" max="12802" width="0" hidden="1" customWidth="1"/>
    <col min="12803" max="12803" width="14.140625" customWidth="1"/>
    <col min="12805" max="12805" width="0" hidden="1" customWidth="1"/>
    <col min="12807" max="12807" width="4.85546875" customWidth="1"/>
    <col min="12808" max="12808" width="5.28515625" customWidth="1"/>
    <col min="12809" max="12809" width="31.5703125" customWidth="1"/>
    <col min="12810" max="12810" width="18.42578125" customWidth="1"/>
    <col min="12811" max="12811" width="15.85546875" customWidth="1"/>
    <col min="12812" max="12817" width="0" hidden="1" customWidth="1"/>
    <col min="12818" max="12818" width="11.7109375" customWidth="1"/>
    <col min="12819" max="12819" width="13.140625" customWidth="1"/>
    <col min="12820" max="12820" width="12.140625" customWidth="1"/>
    <col min="13058" max="13058" width="0" hidden="1" customWidth="1"/>
    <col min="13059" max="13059" width="14.140625" customWidth="1"/>
    <col min="13061" max="13061" width="0" hidden="1" customWidth="1"/>
    <col min="13063" max="13063" width="4.85546875" customWidth="1"/>
    <col min="13064" max="13064" width="5.28515625" customWidth="1"/>
    <col min="13065" max="13065" width="31.5703125" customWidth="1"/>
    <col min="13066" max="13066" width="18.42578125" customWidth="1"/>
    <col min="13067" max="13067" width="15.85546875" customWidth="1"/>
    <col min="13068" max="13073" width="0" hidden="1" customWidth="1"/>
    <col min="13074" max="13074" width="11.7109375" customWidth="1"/>
    <col min="13075" max="13075" width="13.140625" customWidth="1"/>
    <col min="13076" max="13076" width="12.140625" customWidth="1"/>
    <col min="13314" max="13314" width="0" hidden="1" customWidth="1"/>
    <col min="13315" max="13315" width="14.140625" customWidth="1"/>
    <col min="13317" max="13317" width="0" hidden="1" customWidth="1"/>
    <col min="13319" max="13319" width="4.85546875" customWidth="1"/>
    <col min="13320" max="13320" width="5.28515625" customWidth="1"/>
    <col min="13321" max="13321" width="31.5703125" customWidth="1"/>
    <col min="13322" max="13322" width="18.42578125" customWidth="1"/>
    <col min="13323" max="13323" width="15.85546875" customWidth="1"/>
    <col min="13324" max="13329" width="0" hidden="1" customWidth="1"/>
    <col min="13330" max="13330" width="11.7109375" customWidth="1"/>
    <col min="13331" max="13331" width="13.140625" customWidth="1"/>
    <col min="13332" max="13332" width="12.140625" customWidth="1"/>
    <col min="13570" max="13570" width="0" hidden="1" customWidth="1"/>
    <col min="13571" max="13571" width="14.140625" customWidth="1"/>
    <col min="13573" max="13573" width="0" hidden="1" customWidth="1"/>
    <col min="13575" max="13575" width="4.85546875" customWidth="1"/>
    <col min="13576" max="13576" width="5.28515625" customWidth="1"/>
    <col min="13577" max="13577" width="31.5703125" customWidth="1"/>
    <col min="13578" max="13578" width="18.42578125" customWidth="1"/>
    <col min="13579" max="13579" width="15.85546875" customWidth="1"/>
    <col min="13580" max="13585" width="0" hidden="1" customWidth="1"/>
    <col min="13586" max="13586" width="11.7109375" customWidth="1"/>
    <col min="13587" max="13587" width="13.140625" customWidth="1"/>
    <col min="13588" max="13588" width="12.140625" customWidth="1"/>
    <col min="13826" max="13826" width="0" hidden="1" customWidth="1"/>
    <col min="13827" max="13827" width="14.140625" customWidth="1"/>
    <col min="13829" max="13829" width="0" hidden="1" customWidth="1"/>
    <col min="13831" max="13831" width="4.85546875" customWidth="1"/>
    <col min="13832" max="13832" width="5.28515625" customWidth="1"/>
    <col min="13833" max="13833" width="31.5703125" customWidth="1"/>
    <col min="13834" max="13834" width="18.42578125" customWidth="1"/>
    <col min="13835" max="13835" width="15.85546875" customWidth="1"/>
    <col min="13836" max="13841" width="0" hidden="1" customWidth="1"/>
    <col min="13842" max="13842" width="11.7109375" customWidth="1"/>
    <col min="13843" max="13843" width="13.140625" customWidth="1"/>
    <col min="13844" max="13844" width="12.140625" customWidth="1"/>
    <col min="14082" max="14082" width="0" hidden="1" customWidth="1"/>
    <col min="14083" max="14083" width="14.140625" customWidth="1"/>
    <col min="14085" max="14085" width="0" hidden="1" customWidth="1"/>
    <col min="14087" max="14087" width="4.85546875" customWidth="1"/>
    <col min="14088" max="14088" width="5.28515625" customWidth="1"/>
    <col min="14089" max="14089" width="31.5703125" customWidth="1"/>
    <col min="14090" max="14090" width="18.42578125" customWidth="1"/>
    <col min="14091" max="14091" width="15.85546875" customWidth="1"/>
    <col min="14092" max="14097" width="0" hidden="1" customWidth="1"/>
    <col min="14098" max="14098" width="11.7109375" customWidth="1"/>
    <col min="14099" max="14099" width="13.140625" customWidth="1"/>
    <col min="14100" max="14100" width="12.140625" customWidth="1"/>
    <col min="14338" max="14338" width="0" hidden="1" customWidth="1"/>
    <col min="14339" max="14339" width="14.140625" customWidth="1"/>
    <col min="14341" max="14341" width="0" hidden="1" customWidth="1"/>
    <col min="14343" max="14343" width="4.85546875" customWidth="1"/>
    <col min="14344" max="14344" width="5.28515625" customWidth="1"/>
    <col min="14345" max="14345" width="31.5703125" customWidth="1"/>
    <col min="14346" max="14346" width="18.42578125" customWidth="1"/>
    <col min="14347" max="14347" width="15.85546875" customWidth="1"/>
    <col min="14348" max="14353" width="0" hidden="1" customWidth="1"/>
    <col min="14354" max="14354" width="11.7109375" customWidth="1"/>
    <col min="14355" max="14355" width="13.140625" customWidth="1"/>
    <col min="14356" max="14356" width="12.140625" customWidth="1"/>
    <col min="14594" max="14594" width="0" hidden="1" customWidth="1"/>
    <col min="14595" max="14595" width="14.140625" customWidth="1"/>
    <col min="14597" max="14597" width="0" hidden="1" customWidth="1"/>
    <col min="14599" max="14599" width="4.85546875" customWidth="1"/>
    <col min="14600" max="14600" width="5.28515625" customWidth="1"/>
    <col min="14601" max="14601" width="31.5703125" customWidth="1"/>
    <col min="14602" max="14602" width="18.42578125" customWidth="1"/>
    <col min="14603" max="14603" width="15.85546875" customWidth="1"/>
    <col min="14604" max="14609" width="0" hidden="1" customWidth="1"/>
    <col min="14610" max="14610" width="11.7109375" customWidth="1"/>
    <col min="14611" max="14611" width="13.140625" customWidth="1"/>
    <col min="14612" max="14612" width="12.140625" customWidth="1"/>
    <col min="14850" max="14850" width="0" hidden="1" customWidth="1"/>
    <col min="14851" max="14851" width="14.140625" customWidth="1"/>
    <col min="14853" max="14853" width="0" hidden="1" customWidth="1"/>
    <col min="14855" max="14855" width="4.85546875" customWidth="1"/>
    <col min="14856" max="14856" width="5.28515625" customWidth="1"/>
    <col min="14857" max="14857" width="31.5703125" customWidth="1"/>
    <col min="14858" max="14858" width="18.42578125" customWidth="1"/>
    <col min="14859" max="14859" width="15.85546875" customWidth="1"/>
    <col min="14860" max="14865" width="0" hidden="1" customWidth="1"/>
    <col min="14866" max="14866" width="11.7109375" customWidth="1"/>
    <col min="14867" max="14867" width="13.140625" customWidth="1"/>
    <col min="14868" max="14868" width="12.140625" customWidth="1"/>
    <col min="15106" max="15106" width="0" hidden="1" customWidth="1"/>
    <col min="15107" max="15107" width="14.140625" customWidth="1"/>
    <col min="15109" max="15109" width="0" hidden="1" customWidth="1"/>
    <col min="15111" max="15111" width="4.85546875" customWidth="1"/>
    <col min="15112" max="15112" width="5.28515625" customWidth="1"/>
    <col min="15113" max="15113" width="31.5703125" customWidth="1"/>
    <col min="15114" max="15114" width="18.42578125" customWidth="1"/>
    <col min="15115" max="15115" width="15.85546875" customWidth="1"/>
    <col min="15116" max="15121" width="0" hidden="1" customWidth="1"/>
    <col min="15122" max="15122" width="11.7109375" customWidth="1"/>
    <col min="15123" max="15123" width="13.140625" customWidth="1"/>
    <col min="15124" max="15124" width="12.140625" customWidth="1"/>
    <col min="15362" max="15362" width="0" hidden="1" customWidth="1"/>
    <col min="15363" max="15363" width="14.140625" customWidth="1"/>
    <col min="15365" max="15365" width="0" hidden="1" customWidth="1"/>
    <col min="15367" max="15367" width="4.85546875" customWidth="1"/>
    <col min="15368" max="15368" width="5.28515625" customWidth="1"/>
    <col min="15369" max="15369" width="31.5703125" customWidth="1"/>
    <col min="15370" max="15370" width="18.42578125" customWidth="1"/>
    <col min="15371" max="15371" width="15.85546875" customWidth="1"/>
    <col min="15372" max="15377" width="0" hidden="1" customWidth="1"/>
    <col min="15378" max="15378" width="11.7109375" customWidth="1"/>
    <col min="15379" max="15379" width="13.140625" customWidth="1"/>
    <col min="15380" max="15380" width="12.140625" customWidth="1"/>
    <col min="15618" max="15618" width="0" hidden="1" customWidth="1"/>
    <col min="15619" max="15619" width="14.140625" customWidth="1"/>
    <col min="15621" max="15621" width="0" hidden="1" customWidth="1"/>
    <col min="15623" max="15623" width="4.85546875" customWidth="1"/>
    <col min="15624" max="15624" width="5.28515625" customWidth="1"/>
    <col min="15625" max="15625" width="31.5703125" customWidth="1"/>
    <col min="15626" max="15626" width="18.42578125" customWidth="1"/>
    <col min="15627" max="15627" width="15.85546875" customWidth="1"/>
    <col min="15628" max="15633" width="0" hidden="1" customWidth="1"/>
    <col min="15634" max="15634" width="11.7109375" customWidth="1"/>
    <col min="15635" max="15635" width="13.140625" customWidth="1"/>
    <col min="15636" max="15636" width="12.140625" customWidth="1"/>
    <col min="15874" max="15874" width="0" hidden="1" customWidth="1"/>
    <col min="15875" max="15875" width="14.140625" customWidth="1"/>
    <col min="15877" max="15877" width="0" hidden="1" customWidth="1"/>
    <col min="15879" max="15879" width="4.85546875" customWidth="1"/>
    <col min="15880" max="15880" width="5.28515625" customWidth="1"/>
    <col min="15881" max="15881" width="31.5703125" customWidth="1"/>
    <col min="15882" max="15882" width="18.42578125" customWidth="1"/>
    <col min="15883" max="15883" width="15.85546875" customWidth="1"/>
    <col min="15884" max="15889" width="0" hidden="1" customWidth="1"/>
    <col min="15890" max="15890" width="11.7109375" customWidth="1"/>
    <col min="15891" max="15891" width="13.140625" customWidth="1"/>
    <col min="15892" max="15892" width="12.140625" customWidth="1"/>
    <col min="16130" max="16130" width="0" hidden="1" customWidth="1"/>
    <col min="16131" max="16131" width="14.140625" customWidth="1"/>
    <col min="16133" max="16133" width="0" hidden="1" customWidth="1"/>
    <col min="16135" max="16135" width="4.85546875" customWidth="1"/>
    <col min="16136" max="16136" width="5.28515625" customWidth="1"/>
    <col min="16137" max="16137" width="31.5703125" customWidth="1"/>
    <col min="16138" max="16138" width="18.42578125" customWidth="1"/>
    <col min="16139" max="16139" width="15.85546875" customWidth="1"/>
    <col min="16140" max="16145" width="0" hidden="1" customWidth="1"/>
    <col min="16146" max="16146" width="11.7109375" customWidth="1"/>
    <col min="16147" max="16147" width="13.140625" customWidth="1"/>
    <col min="16148" max="16148" width="12.140625" customWidth="1"/>
  </cols>
  <sheetData>
    <row r="1" spans="1:12" ht="28.5" customHeight="1">
      <c r="A1" s="20"/>
      <c r="B1" s="20"/>
      <c r="C1" s="20"/>
      <c r="D1" s="20"/>
      <c r="E1" s="20"/>
      <c r="F1" s="20"/>
      <c r="G1" s="20"/>
      <c r="H1" s="20"/>
      <c r="I1" s="20"/>
      <c r="J1" s="232" t="s">
        <v>266</v>
      </c>
      <c r="K1" s="232"/>
      <c r="L1" s="232"/>
    </row>
    <row r="2" spans="1:12" ht="48" customHeight="1" thickBot="1">
      <c r="A2" s="233" t="s">
        <v>281</v>
      </c>
      <c r="B2" s="233"/>
      <c r="C2" s="233"/>
      <c r="D2" s="233"/>
      <c r="E2" s="233"/>
      <c r="F2" s="233"/>
      <c r="G2" s="233"/>
      <c r="H2" s="233"/>
      <c r="I2" s="233"/>
      <c r="J2" s="233"/>
      <c r="K2" s="233"/>
      <c r="L2" s="233"/>
    </row>
    <row r="3" spans="1:12" ht="21.75" hidden="1" customHeight="1" thickBot="1"/>
    <row r="4" spans="1:12" ht="14.25" hidden="1" customHeight="1">
      <c r="A4" s="237"/>
      <c r="B4" s="237"/>
      <c r="C4" s="237"/>
      <c r="D4" s="237"/>
      <c r="E4" s="238"/>
      <c r="F4" s="238"/>
      <c r="G4" s="238"/>
      <c r="H4" s="238"/>
      <c r="I4" s="238"/>
      <c r="J4" s="238"/>
      <c r="K4" s="54"/>
      <c r="L4" s="54"/>
    </row>
    <row r="5" spans="1:12" ht="14.25" hidden="1" customHeight="1">
      <c r="A5" s="234"/>
      <c r="B5" s="234"/>
      <c r="C5" s="234"/>
      <c r="D5" s="234"/>
      <c r="E5" s="235"/>
      <c r="F5" s="235"/>
      <c r="G5" s="235"/>
      <c r="H5" s="235"/>
      <c r="I5" s="235"/>
      <c r="J5" s="235"/>
      <c r="K5" s="239"/>
      <c r="L5" s="239"/>
    </row>
    <row r="6" spans="1:12" ht="12.75" hidden="1" customHeight="1">
      <c r="A6" s="234"/>
      <c r="B6" s="234"/>
      <c r="C6" s="234"/>
      <c r="D6" s="234"/>
      <c r="E6" s="235"/>
      <c r="F6" s="235"/>
      <c r="G6" s="235"/>
      <c r="H6" s="235"/>
      <c r="I6" s="235"/>
      <c r="J6" s="235"/>
      <c r="K6" s="236"/>
      <c r="L6" s="236"/>
    </row>
    <row r="7" spans="1:12" ht="12.75" hidden="1" customHeight="1">
      <c r="A7" s="234"/>
      <c r="B7" s="234"/>
      <c r="C7" s="234"/>
      <c r="D7" s="234"/>
      <c r="E7" s="235"/>
      <c r="F7" s="235"/>
      <c r="G7" s="235"/>
      <c r="H7" s="235"/>
      <c r="I7" s="235"/>
      <c r="J7" s="235"/>
      <c r="K7" s="236"/>
      <c r="L7" s="236"/>
    </row>
    <row r="8" spans="1:12" ht="12.75" hidden="1" customHeight="1">
      <c r="A8" s="235"/>
      <c r="B8" s="235"/>
      <c r="C8" s="235"/>
      <c r="D8" s="235"/>
      <c r="E8" s="235"/>
      <c r="F8" s="235"/>
      <c r="G8" s="235"/>
      <c r="H8" s="235"/>
      <c r="I8" s="235"/>
      <c r="J8" s="235"/>
      <c r="K8" s="236"/>
      <c r="L8" s="236"/>
    </row>
    <row r="9" spans="1:12" ht="12.75" hidden="1" customHeight="1">
      <c r="A9" s="235"/>
      <c r="B9" s="235"/>
      <c r="C9" s="235"/>
      <c r="D9" s="235"/>
      <c r="E9" s="235"/>
      <c r="F9" s="235"/>
      <c r="G9" s="235"/>
      <c r="H9" s="235"/>
      <c r="I9" s="235"/>
      <c r="J9" s="235"/>
      <c r="K9" s="236"/>
      <c r="L9" s="236"/>
    </row>
    <row r="10" spans="1:12" ht="13.5" hidden="1" thickBot="1">
      <c r="A10" s="235"/>
      <c r="B10" s="235"/>
      <c r="C10" s="235"/>
      <c r="D10" s="235"/>
      <c r="E10" s="235"/>
      <c r="F10" s="235"/>
      <c r="G10" s="235"/>
      <c r="H10" s="235"/>
      <c r="I10" s="235"/>
      <c r="J10" s="235"/>
      <c r="K10" s="236"/>
      <c r="L10" s="236"/>
    </row>
    <row r="11" spans="1:12" ht="13.5" hidden="1" thickBot="1">
      <c r="A11" s="235"/>
      <c r="B11" s="235"/>
      <c r="C11" s="235"/>
      <c r="D11" s="235"/>
      <c r="E11" s="235"/>
      <c r="F11" s="235"/>
      <c r="G11" s="235"/>
      <c r="H11" s="235"/>
      <c r="I11" s="235"/>
      <c r="J11" s="235"/>
      <c r="K11" s="236"/>
      <c r="L11" s="236"/>
    </row>
    <row r="12" spans="1:12" ht="13.5" hidden="1" thickBot="1">
      <c r="A12" s="235"/>
      <c r="B12" s="235"/>
      <c r="C12" s="235"/>
      <c r="D12" s="235"/>
      <c r="E12" s="235"/>
      <c r="F12" s="235"/>
      <c r="G12" s="235"/>
      <c r="H12" s="235"/>
      <c r="I12" s="235"/>
      <c r="J12" s="235"/>
      <c r="K12" s="236"/>
      <c r="L12" s="236"/>
    </row>
    <row r="13" spans="1:12" ht="13.5" hidden="1" thickBot="1">
      <c r="A13" s="235"/>
      <c r="B13" s="235"/>
      <c r="C13" s="235"/>
      <c r="D13" s="235"/>
      <c r="E13" s="235"/>
      <c r="F13" s="235"/>
      <c r="G13" s="235"/>
      <c r="H13" s="235"/>
      <c r="I13" s="235"/>
      <c r="J13" s="235"/>
      <c r="K13" s="236"/>
      <c r="L13" s="236"/>
    </row>
    <row r="14" spans="1:12" ht="12" hidden="1" customHeight="1">
      <c r="A14" s="235"/>
      <c r="B14" s="235"/>
      <c r="C14" s="235"/>
      <c r="D14" s="235"/>
      <c r="E14" s="235"/>
      <c r="F14" s="235"/>
      <c r="G14" s="235"/>
      <c r="H14" s="235"/>
      <c r="I14" s="235"/>
      <c r="J14" s="235"/>
      <c r="K14" s="236"/>
      <c r="L14" s="236"/>
    </row>
    <row r="15" spans="1:12" ht="114" hidden="1" customHeight="1">
      <c r="A15" s="235"/>
      <c r="B15" s="235"/>
      <c r="C15" s="235"/>
      <c r="D15" s="235"/>
      <c r="E15" s="235"/>
      <c r="F15" s="235"/>
      <c r="G15" s="235"/>
      <c r="H15" s="235"/>
      <c r="I15" s="235"/>
      <c r="J15" s="235"/>
      <c r="K15" s="236"/>
      <c r="L15" s="236"/>
    </row>
    <row r="16" spans="1:12" ht="13.5" hidden="1" thickBot="1">
      <c r="A16" s="235"/>
      <c r="B16" s="235"/>
      <c r="C16" s="235"/>
      <c r="D16" s="235"/>
      <c r="E16" s="235"/>
      <c r="F16" s="235"/>
      <c r="G16" s="235"/>
      <c r="H16" s="235"/>
      <c r="I16" s="235"/>
      <c r="J16" s="235"/>
      <c r="K16" s="236"/>
      <c r="L16" s="236"/>
    </row>
    <row r="17" spans="1:12" ht="13.5" hidden="1" thickBot="1">
      <c r="A17" s="235"/>
      <c r="B17" s="235"/>
      <c r="C17" s="235"/>
      <c r="D17" s="235"/>
      <c r="E17" s="235"/>
      <c r="F17" s="235"/>
      <c r="G17" s="235"/>
      <c r="H17" s="235"/>
      <c r="I17" s="235"/>
      <c r="J17" s="235"/>
      <c r="K17" s="236"/>
      <c r="L17" s="236"/>
    </row>
    <row r="18" spans="1:12" ht="13.5" hidden="1" thickBot="1">
      <c r="A18" s="235"/>
      <c r="B18" s="235"/>
      <c r="C18" s="235"/>
      <c r="D18" s="235"/>
      <c r="E18" s="235"/>
      <c r="F18" s="235"/>
      <c r="G18" s="235"/>
      <c r="H18" s="235"/>
      <c r="I18" s="235"/>
      <c r="J18" s="235"/>
      <c r="K18" s="236"/>
      <c r="L18" s="236"/>
    </row>
    <row r="19" spans="1:12" ht="13.5" hidden="1" thickBot="1">
      <c r="A19" s="235"/>
      <c r="B19" s="235"/>
      <c r="C19" s="235"/>
      <c r="D19" s="235"/>
      <c r="E19" s="235"/>
      <c r="F19" s="235"/>
      <c r="G19" s="235"/>
      <c r="H19" s="235"/>
      <c r="I19" s="235"/>
      <c r="J19" s="235"/>
      <c r="K19" s="236"/>
      <c r="L19" s="236"/>
    </row>
    <row r="20" spans="1:12" ht="13.5" hidden="1" thickBot="1">
      <c r="A20" s="235"/>
      <c r="B20" s="235"/>
      <c r="C20" s="235"/>
      <c r="D20" s="235"/>
      <c r="E20" s="235"/>
      <c r="F20" s="235"/>
      <c r="G20" s="235"/>
      <c r="H20" s="235"/>
      <c r="I20" s="235"/>
      <c r="J20" s="235"/>
      <c r="K20" s="236"/>
      <c r="L20" s="236"/>
    </row>
    <row r="21" spans="1:12" ht="13.5" hidden="1" thickBot="1">
      <c r="A21" s="235"/>
      <c r="B21" s="235"/>
      <c r="C21" s="235"/>
      <c r="D21" s="235"/>
      <c r="E21" s="235"/>
      <c r="F21" s="235"/>
      <c r="G21" s="235"/>
      <c r="H21" s="235"/>
      <c r="I21" s="235"/>
      <c r="J21" s="235"/>
      <c r="K21" s="236"/>
      <c r="L21" s="236"/>
    </row>
    <row r="22" spans="1:12" ht="13.5" hidden="1" thickBot="1">
      <c r="A22" s="235"/>
      <c r="B22" s="235"/>
      <c r="C22" s="235"/>
      <c r="D22" s="235"/>
      <c r="E22" s="235"/>
      <c r="F22" s="235"/>
      <c r="G22" s="235"/>
      <c r="H22" s="235"/>
      <c r="I22" s="235"/>
      <c r="J22" s="235"/>
      <c r="K22" s="236"/>
      <c r="L22" s="236"/>
    </row>
    <row r="23" spans="1:12" ht="13.5" hidden="1" thickBot="1">
      <c r="A23" s="235"/>
      <c r="B23" s="235"/>
      <c r="C23" s="235"/>
      <c r="D23" s="235"/>
      <c r="E23" s="235"/>
      <c r="F23" s="235"/>
      <c r="G23" s="235"/>
      <c r="H23" s="235"/>
      <c r="I23" s="235"/>
      <c r="J23" s="235"/>
      <c r="K23" s="236"/>
      <c r="L23" s="236"/>
    </row>
    <row r="24" spans="1:12" ht="15">
      <c r="A24" s="273" t="s">
        <v>40</v>
      </c>
      <c r="B24" s="274"/>
      <c r="C24" s="274"/>
      <c r="D24" s="272"/>
      <c r="E24" s="273" t="s">
        <v>0</v>
      </c>
      <c r="F24" s="274"/>
      <c r="G24" s="274"/>
      <c r="H24" s="274"/>
      <c r="I24" s="274"/>
      <c r="J24" s="275"/>
      <c r="K24" s="271" t="s">
        <v>133</v>
      </c>
      <c r="L24" s="272"/>
    </row>
    <row r="25" spans="1:12" ht="15">
      <c r="A25" s="227" t="s">
        <v>134</v>
      </c>
      <c r="B25" s="228"/>
      <c r="C25" s="228"/>
      <c r="D25" s="228"/>
      <c r="E25" s="227" t="s">
        <v>135</v>
      </c>
      <c r="F25" s="228"/>
      <c r="G25" s="228"/>
      <c r="H25" s="228"/>
      <c r="I25" s="228"/>
      <c r="J25" s="229"/>
      <c r="K25" s="230">
        <f>K26+K28+K30+K33+K35+K38+K41+K44</f>
        <v>4421.3</v>
      </c>
      <c r="L25" s="231"/>
    </row>
    <row r="26" spans="1:12" ht="15">
      <c r="A26" s="250" t="s">
        <v>136</v>
      </c>
      <c r="B26" s="251"/>
      <c r="C26" s="251"/>
      <c r="D26" s="251"/>
      <c r="E26" s="250" t="s">
        <v>3</v>
      </c>
      <c r="F26" s="251"/>
      <c r="G26" s="251"/>
      <c r="H26" s="251"/>
      <c r="I26" s="251"/>
      <c r="J26" s="252"/>
      <c r="K26" s="230">
        <f>SUM(K27)</f>
        <v>3509.8</v>
      </c>
      <c r="L26" s="231"/>
    </row>
    <row r="27" spans="1:12" ht="15">
      <c r="A27" s="253" t="s">
        <v>165</v>
      </c>
      <c r="B27" s="254"/>
      <c r="C27" s="254"/>
      <c r="D27" s="255"/>
      <c r="E27" s="243" t="s">
        <v>137</v>
      </c>
      <c r="F27" s="244"/>
      <c r="G27" s="244"/>
      <c r="H27" s="244"/>
      <c r="I27" s="244"/>
      <c r="J27" s="245"/>
      <c r="K27" s="246">
        <v>3509.8</v>
      </c>
      <c r="L27" s="247"/>
    </row>
    <row r="28" spans="1:12" ht="15">
      <c r="A28" s="156" t="s">
        <v>138</v>
      </c>
      <c r="B28" s="157"/>
      <c r="C28" s="157"/>
      <c r="D28" s="157"/>
      <c r="E28" s="277" t="s">
        <v>6</v>
      </c>
      <c r="F28" s="278"/>
      <c r="G28" s="278"/>
      <c r="H28" s="278"/>
      <c r="I28" s="278"/>
      <c r="J28" s="279"/>
      <c r="K28" s="280">
        <f>SUM(K29:L29)</f>
        <v>401.5</v>
      </c>
      <c r="L28" s="281"/>
    </row>
    <row r="29" spans="1:12" ht="27.75" customHeight="1">
      <c r="A29" s="154" t="s">
        <v>139</v>
      </c>
      <c r="B29" s="155"/>
      <c r="C29" s="155"/>
      <c r="D29" s="155"/>
      <c r="E29" s="243" t="s">
        <v>8</v>
      </c>
      <c r="F29" s="244"/>
      <c r="G29" s="244"/>
      <c r="H29" s="244"/>
      <c r="I29" s="244"/>
      <c r="J29" s="245"/>
      <c r="K29" s="246">
        <v>401.5</v>
      </c>
      <c r="L29" s="247"/>
    </row>
    <row r="30" spans="1:12" ht="15">
      <c r="A30" s="266" t="s">
        <v>140</v>
      </c>
      <c r="B30" s="267"/>
      <c r="C30" s="267"/>
      <c r="D30" s="268"/>
      <c r="E30" s="250" t="s">
        <v>9</v>
      </c>
      <c r="F30" s="251"/>
      <c r="G30" s="251"/>
      <c r="H30" s="251"/>
      <c r="I30" s="251"/>
      <c r="J30" s="252"/>
      <c r="K30" s="280">
        <f>SUM(K31:L32)</f>
        <v>430</v>
      </c>
      <c r="L30" s="282"/>
    </row>
    <row r="31" spans="1:12" ht="15">
      <c r="A31" s="240" t="s">
        <v>141</v>
      </c>
      <c r="B31" s="241"/>
      <c r="C31" s="241"/>
      <c r="D31" s="242"/>
      <c r="E31" s="227" t="s">
        <v>11</v>
      </c>
      <c r="F31" s="228"/>
      <c r="G31" s="228"/>
      <c r="H31" s="228"/>
      <c r="I31" s="228"/>
      <c r="J31" s="229"/>
      <c r="K31" s="276">
        <v>148</v>
      </c>
      <c r="L31" s="276"/>
    </row>
    <row r="32" spans="1:12" ht="15">
      <c r="A32" s="253" t="s">
        <v>142</v>
      </c>
      <c r="B32" s="254"/>
      <c r="C32" s="254"/>
      <c r="D32" s="255"/>
      <c r="E32" s="256" t="s">
        <v>143</v>
      </c>
      <c r="F32" s="257"/>
      <c r="G32" s="257"/>
      <c r="H32" s="257"/>
      <c r="I32" s="257"/>
      <c r="J32" s="258"/>
      <c r="K32" s="246">
        <v>282</v>
      </c>
      <c r="L32" s="259"/>
    </row>
    <row r="33" spans="1:20" ht="15">
      <c r="A33" s="266" t="s">
        <v>144</v>
      </c>
      <c r="B33" s="267"/>
      <c r="C33" s="267"/>
      <c r="D33" s="268"/>
      <c r="E33" s="250" t="s">
        <v>13</v>
      </c>
      <c r="F33" s="251"/>
      <c r="G33" s="251"/>
      <c r="H33" s="251"/>
      <c r="I33" s="251"/>
      <c r="J33" s="252"/>
      <c r="K33" s="230">
        <f>SUM(K34)</f>
        <v>3</v>
      </c>
      <c r="L33" s="231"/>
    </row>
    <row r="34" spans="1:20" ht="54" customHeight="1">
      <c r="A34" s="240" t="s">
        <v>167</v>
      </c>
      <c r="B34" s="241"/>
      <c r="C34" s="241"/>
      <c r="D34" s="242"/>
      <c r="E34" s="243" t="s">
        <v>166</v>
      </c>
      <c r="F34" s="244"/>
      <c r="G34" s="244"/>
      <c r="H34" s="244"/>
      <c r="I34" s="244"/>
      <c r="J34" s="245"/>
      <c r="K34" s="248">
        <v>3</v>
      </c>
      <c r="L34" s="249"/>
    </row>
    <row r="35" spans="1:20" ht="15">
      <c r="A35" s="266" t="s">
        <v>145</v>
      </c>
      <c r="B35" s="267"/>
      <c r="C35" s="267"/>
      <c r="D35" s="268"/>
      <c r="E35" s="256" t="s">
        <v>146</v>
      </c>
      <c r="F35" s="257"/>
      <c r="G35" s="257"/>
      <c r="H35" s="257"/>
      <c r="I35" s="257"/>
      <c r="J35" s="258"/>
      <c r="K35" s="269">
        <f>K36+K37</f>
        <v>62</v>
      </c>
      <c r="L35" s="270"/>
    </row>
    <row r="36" spans="1:20" ht="79.5" customHeight="1">
      <c r="A36" s="260" t="s">
        <v>169</v>
      </c>
      <c r="B36" s="261"/>
      <c r="C36" s="261"/>
      <c r="D36" s="262"/>
      <c r="E36" s="263" t="s">
        <v>168</v>
      </c>
      <c r="F36" s="264"/>
      <c r="G36" s="264"/>
      <c r="H36" s="264"/>
      <c r="I36" s="264"/>
      <c r="J36" s="265"/>
      <c r="K36" s="246">
        <v>8</v>
      </c>
      <c r="L36" s="247"/>
      <c r="T36" s="67"/>
    </row>
    <row r="37" spans="1:20" ht="81" customHeight="1">
      <c r="A37" s="240" t="s">
        <v>176</v>
      </c>
      <c r="B37" s="241"/>
      <c r="C37" s="241"/>
      <c r="D37" s="242"/>
      <c r="E37" s="243" t="s">
        <v>177</v>
      </c>
      <c r="F37" s="244"/>
      <c r="G37" s="244"/>
      <c r="H37" s="244"/>
      <c r="I37" s="244"/>
      <c r="J37" s="245"/>
      <c r="K37" s="246">
        <v>54</v>
      </c>
      <c r="L37" s="247"/>
    </row>
    <row r="38" spans="1:20" ht="15">
      <c r="A38" s="266" t="s">
        <v>147</v>
      </c>
      <c r="B38" s="267"/>
      <c r="C38" s="267"/>
      <c r="D38" s="268"/>
      <c r="E38" s="256" t="s">
        <v>156</v>
      </c>
      <c r="F38" s="257"/>
      <c r="G38" s="257"/>
      <c r="H38" s="257"/>
      <c r="I38" s="257"/>
      <c r="J38" s="258"/>
      <c r="K38" s="230">
        <f>K39+K40</f>
        <v>15</v>
      </c>
      <c r="L38" s="231"/>
    </row>
    <row r="39" spans="1:20" ht="15">
      <c r="A39" s="240" t="s">
        <v>170</v>
      </c>
      <c r="B39" s="241"/>
      <c r="C39" s="241"/>
      <c r="D39" s="241"/>
      <c r="E39" s="243" t="s">
        <v>171</v>
      </c>
      <c r="F39" s="244"/>
      <c r="G39" s="244"/>
      <c r="H39" s="244"/>
      <c r="I39" s="244"/>
      <c r="J39" s="245"/>
      <c r="K39" s="246">
        <v>15</v>
      </c>
      <c r="L39" s="247"/>
    </row>
    <row r="40" spans="1:20" ht="15">
      <c r="A40" s="240" t="s">
        <v>172</v>
      </c>
      <c r="B40" s="241"/>
      <c r="C40" s="241"/>
      <c r="D40" s="242"/>
      <c r="E40" s="243" t="s">
        <v>173</v>
      </c>
      <c r="F40" s="244"/>
      <c r="G40" s="244"/>
      <c r="H40" s="244"/>
      <c r="I40" s="244"/>
      <c r="J40" s="245"/>
      <c r="K40" s="246">
        <v>0</v>
      </c>
      <c r="L40" s="247"/>
    </row>
    <row r="41" spans="1:20" ht="15">
      <c r="A41" s="156" t="s">
        <v>148</v>
      </c>
      <c r="B41" s="157"/>
      <c r="C41" s="157"/>
      <c r="D41" s="157"/>
      <c r="E41" s="256" t="s">
        <v>157</v>
      </c>
      <c r="F41" s="257"/>
      <c r="G41" s="257"/>
      <c r="H41" s="257"/>
      <c r="I41" s="257"/>
      <c r="J41" s="258"/>
      <c r="K41" s="280">
        <f>K43+K42</f>
        <v>0</v>
      </c>
      <c r="L41" s="282"/>
    </row>
    <row r="42" spans="1:20" ht="15">
      <c r="A42" s="292" t="s">
        <v>268</v>
      </c>
      <c r="B42" s="293"/>
      <c r="C42" s="293"/>
      <c r="D42" s="294"/>
      <c r="E42" s="295" t="s">
        <v>269</v>
      </c>
      <c r="F42" s="296"/>
      <c r="G42" s="296"/>
      <c r="H42" s="296"/>
      <c r="I42" s="296"/>
      <c r="J42" s="297"/>
      <c r="K42" s="246"/>
      <c r="L42" s="247"/>
    </row>
    <row r="43" spans="1:20" ht="15">
      <c r="A43" s="240" t="s">
        <v>196</v>
      </c>
      <c r="B43" s="241"/>
      <c r="C43" s="241"/>
      <c r="D43" s="241"/>
      <c r="E43" s="243" t="s">
        <v>197</v>
      </c>
      <c r="F43" s="244"/>
      <c r="G43" s="244"/>
      <c r="H43" s="244"/>
      <c r="I43" s="244"/>
      <c r="J43" s="245"/>
      <c r="K43" s="246"/>
      <c r="L43" s="247"/>
    </row>
    <row r="44" spans="1:20" ht="15">
      <c r="A44" s="250" t="s">
        <v>149</v>
      </c>
      <c r="B44" s="251"/>
      <c r="C44" s="251"/>
      <c r="D44" s="283"/>
      <c r="E44" s="256" t="s">
        <v>18</v>
      </c>
      <c r="F44" s="257"/>
      <c r="G44" s="257"/>
      <c r="H44" s="257"/>
      <c r="I44" s="257"/>
      <c r="J44" s="258"/>
      <c r="K44" s="280">
        <f>K45</f>
        <v>0</v>
      </c>
      <c r="L44" s="282"/>
    </row>
    <row r="45" spans="1:20" ht="15">
      <c r="A45" s="284" t="s">
        <v>194</v>
      </c>
      <c r="B45" s="285"/>
      <c r="C45" s="285"/>
      <c r="D45" s="286"/>
      <c r="E45" s="287" t="s">
        <v>174</v>
      </c>
      <c r="F45" s="288"/>
      <c r="G45" s="288"/>
      <c r="H45" s="288"/>
      <c r="I45" s="288"/>
      <c r="J45" s="289"/>
      <c r="K45" s="290"/>
      <c r="L45" s="291"/>
    </row>
    <row r="46" spans="1:20" ht="21" customHeight="1">
      <c r="A46" s="298" t="s">
        <v>150</v>
      </c>
      <c r="B46" s="298"/>
      <c r="C46" s="298"/>
      <c r="D46" s="299"/>
      <c r="E46" s="227" t="s">
        <v>19</v>
      </c>
      <c r="F46" s="228"/>
      <c r="G46" s="228"/>
      <c r="H46" s="228"/>
      <c r="I46" s="228"/>
      <c r="J46" s="229"/>
      <c r="K46" s="280">
        <f>K47</f>
        <v>2742.17</v>
      </c>
      <c r="L46" s="300"/>
    </row>
    <row r="47" spans="1:20" ht="17.25" customHeight="1">
      <c r="A47" s="301" t="s">
        <v>160</v>
      </c>
      <c r="B47" s="302"/>
      <c r="C47" s="302"/>
      <c r="D47" s="303"/>
      <c r="E47" s="304" t="s">
        <v>159</v>
      </c>
      <c r="F47" s="305"/>
      <c r="G47" s="305"/>
      <c r="H47" s="305"/>
      <c r="I47" s="305"/>
      <c r="J47" s="306"/>
      <c r="K47" s="307">
        <f>K56+K53+K48+K59</f>
        <v>2742.17</v>
      </c>
      <c r="L47" s="308"/>
    </row>
    <row r="48" spans="1:20" ht="19.5" customHeight="1">
      <c r="A48" s="250" t="s">
        <v>193</v>
      </c>
      <c r="B48" s="251"/>
      <c r="C48" s="251"/>
      <c r="D48" s="283"/>
      <c r="E48" s="256" t="s">
        <v>161</v>
      </c>
      <c r="F48" s="257"/>
      <c r="G48" s="257"/>
      <c r="H48" s="257"/>
      <c r="I48" s="257"/>
      <c r="J48" s="258"/>
      <c r="K48" s="230">
        <f>K49+K51</f>
        <v>267.60000000000002</v>
      </c>
      <c r="L48" s="231"/>
    </row>
    <row r="49" spans="1:20" ht="24.75" customHeight="1">
      <c r="A49" s="227" t="s">
        <v>238</v>
      </c>
      <c r="B49" s="228"/>
      <c r="C49" s="228"/>
      <c r="D49" s="309"/>
      <c r="E49" s="256" t="s">
        <v>240</v>
      </c>
      <c r="F49" s="257"/>
      <c r="G49" s="257"/>
      <c r="H49" s="257"/>
      <c r="I49" s="257"/>
      <c r="J49" s="258"/>
      <c r="K49" s="280">
        <f>K50</f>
        <v>247.3</v>
      </c>
      <c r="L49" s="282"/>
    </row>
    <row r="50" spans="1:20" ht="29.25" customHeight="1">
      <c r="A50" s="253" t="s">
        <v>239</v>
      </c>
      <c r="B50" s="254"/>
      <c r="C50" s="254"/>
      <c r="D50" s="255"/>
      <c r="E50" s="243" t="s">
        <v>241</v>
      </c>
      <c r="F50" s="244"/>
      <c r="G50" s="244"/>
      <c r="H50" s="244"/>
      <c r="I50" s="244"/>
      <c r="J50" s="245"/>
      <c r="K50" s="246">
        <v>247.3</v>
      </c>
      <c r="L50" s="247"/>
    </row>
    <row r="51" spans="1:20" ht="29.25" customHeight="1">
      <c r="A51" s="227" t="s">
        <v>207</v>
      </c>
      <c r="B51" s="228"/>
      <c r="C51" s="228"/>
      <c r="D51" s="309"/>
      <c r="E51" s="256" t="s">
        <v>242</v>
      </c>
      <c r="F51" s="257"/>
      <c r="G51" s="257"/>
      <c r="H51" s="257"/>
      <c r="I51" s="257"/>
      <c r="J51" s="258"/>
      <c r="K51" s="280">
        <f>K52</f>
        <v>20.3</v>
      </c>
      <c r="L51" s="282"/>
    </row>
    <row r="52" spans="1:20" ht="31.5" customHeight="1">
      <c r="A52" s="253" t="s">
        <v>209</v>
      </c>
      <c r="B52" s="254"/>
      <c r="C52" s="254"/>
      <c r="D52" s="255"/>
      <c r="E52" s="243" t="s">
        <v>206</v>
      </c>
      <c r="F52" s="244"/>
      <c r="G52" s="244"/>
      <c r="H52" s="244"/>
      <c r="I52" s="244"/>
      <c r="J52" s="245"/>
      <c r="K52" s="246">
        <v>20.3</v>
      </c>
      <c r="L52" s="247"/>
    </row>
    <row r="53" spans="1:20" ht="30" customHeight="1">
      <c r="A53" s="250" t="s">
        <v>192</v>
      </c>
      <c r="B53" s="251"/>
      <c r="C53" s="251"/>
      <c r="D53" s="283"/>
      <c r="E53" s="256" t="s">
        <v>162</v>
      </c>
      <c r="F53" s="257"/>
      <c r="G53" s="257"/>
      <c r="H53" s="257"/>
      <c r="I53" s="257"/>
      <c r="J53" s="258"/>
      <c r="K53" s="280">
        <f>K54</f>
        <v>1306.58</v>
      </c>
      <c r="L53" s="282"/>
    </row>
    <row r="54" spans="1:20" ht="20.25" customHeight="1">
      <c r="A54" s="240" t="s">
        <v>191</v>
      </c>
      <c r="B54" s="241"/>
      <c r="C54" s="241"/>
      <c r="D54" s="242"/>
      <c r="E54" s="243" t="s">
        <v>163</v>
      </c>
      <c r="F54" s="244"/>
      <c r="G54" s="244"/>
      <c r="H54" s="244"/>
      <c r="I54" s="244"/>
      <c r="J54" s="245"/>
      <c r="K54" s="310">
        <f>K55</f>
        <v>1306.58</v>
      </c>
      <c r="L54" s="311"/>
    </row>
    <row r="55" spans="1:20" ht="20.25" customHeight="1">
      <c r="A55" s="260" t="s">
        <v>210</v>
      </c>
      <c r="B55" s="261"/>
      <c r="C55" s="261"/>
      <c r="D55" s="262"/>
      <c r="E55" s="263" t="s">
        <v>204</v>
      </c>
      <c r="F55" s="264"/>
      <c r="G55" s="264"/>
      <c r="H55" s="264"/>
      <c r="I55" s="264"/>
      <c r="J55" s="265"/>
      <c r="K55" s="246">
        <v>1306.58</v>
      </c>
      <c r="L55" s="247"/>
      <c r="T55" s="109"/>
    </row>
    <row r="56" spans="1:20" ht="15">
      <c r="A56" s="250" t="s">
        <v>190</v>
      </c>
      <c r="B56" s="251"/>
      <c r="C56" s="251"/>
      <c r="D56" s="283"/>
      <c r="E56" s="256" t="s">
        <v>231</v>
      </c>
      <c r="F56" s="257"/>
      <c r="G56" s="257"/>
      <c r="H56" s="257"/>
      <c r="I56" s="257"/>
      <c r="J56" s="258"/>
      <c r="K56" s="230">
        <f>K57</f>
        <v>178.29</v>
      </c>
      <c r="L56" s="231"/>
    </row>
    <row r="57" spans="1:20" ht="27.75" customHeight="1">
      <c r="A57" s="240" t="s">
        <v>189</v>
      </c>
      <c r="B57" s="241"/>
      <c r="C57" s="241"/>
      <c r="D57" s="242"/>
      <c r="E57" s="243" t="s">
        <v>164</v>
      </c>
      <c r="F57" s="244"/>
      <c r="G57" s="244"/>
      <c r="H57" s="244"/>
      <c r="I57" s="244"/>
      <c r="J57" s="245"/>
      <c r="K57" s="310">
        <f>K58</f>
        <v>178.29</v>
      </c>
      <c r="L57" s="311"/>
      <c r="T57" s="67"/>
    </row>
    <row r="58" spans="1:20" ht="28.5" customHeight="1">
      <c r="A58" s="240" t="s">
        <v>211</v>
      </c>
      <c r="B58" s="241"/>
      <c r="C58" s="241"/>
      <c r="D58" s="242"/>
      <c r="E58" s="243" t="s">
        <v>151</v>
      </c>
      <c r="F58" s="244"/>
      <c r="G58" s="244"/>
      <c r="H58" s="244"/>
      <c r="I58" s="244"/>
      <c r="J58" s="245"/>
      <c r="K58" s="246">
        <v>178.29</v>
      </c>
      <c r="L58" s="247"/>
      <c r="S58" s="67"/>
      <c r="T58" s="116"/>
    </row>
    <row r="59" spans="1:20" ht="15">
      <c r="A59" s="312" t="s">
        <v>198</v>
      </c>
      <c r="B59" s="313"/>
      <c r="C59" s="313"/>
      <c r="D59" s="314"/>
      <c r="E59" s="315" t="s">
        <v>21</v>
      </c>
      <c r="F59" s="316"/>
      <c r="G59" s="316"/>
      <c r="H59" s="316"/>
      <c r="I59" s="316"/>
      <c r="J59" s="317"/>
      <c r="K59" s="280">
        <f>K61</f>
        <v>989.7</v>
      </c>
      <c r="L59" s="282"/>
    </row>
    <row r="60" spans="1:20" ht="15">
      <c r="A60" s="322" t="s">
        <v>233</v>
      </c>
      <c r="B60" s="323"/>
      <c r="C60" s="323"/>
      <c r="D60" s="324"/>
      <c r="E60" s="315" t="s">
        <v>232</v>
      </c>
      <c r="F60" s="316"/>
      <c r="G60" s="316"/>
      <c r="H60" s="316"/>
      <c r="I60" s="316"/>
      <c r="J60" s="317"/>
      <c r="K60" s="280">
        <f>K61+K62+K63</f>
        <v>989.7</v>
      </c>
      <c r="L60" s="282"/>
      <c r="S60" s="67"/>
    </row>
    <row r="61" spans="1:20" ht="13.5" customHeight="1">
      <c r="A61" s="292" t="s">
        <v>243</v>
      </c>
      <c r="B61" s="293"/>
      <c r="C61" s="293"/>
      <c r="D61" s="294"/>
      <c r="E61" s="243" t="s">
        <v>229</v>
      </c>
      <c r="F61" s="244"/>
      <c r="G61" s="244"/>
      <c r="H61" s="244"/>
      <c r="I61" s="244"/>
      <c r="J61" s="245"/>
      <c r="K61" s="246">
        <v>989.7</v>
      </c>
      <c r="L61" s="247"/>
      <c r="T61" s="67"/>
    </row>
    <row r="62" spans="1:20" ht="12.75" hidden="1" customHeight="1">
      <c r="A62" s="292" t="s">
        <v>230</v>
      </c>
      <c r="B62" s="293"/>
      <c r="C62" s="293"/>
      <c r="D62" s="294"/>
      <c r="E62" s="243" t="s">
        <v>158</v>
      </c>
      <c r="F62" s="244"/>
      <c r="G62" s="244"/>
      <c r="H62" s="244"/>
      <c r="I62" s="244"/>
      <c r="J62" s="245"/>
      <c r="K62" s="318">
        <v>0</v>
      </c>
      <c r="L62" s="281"/>
    </row>
    <row r="63" spans="1:20" ht="12.75" hidden="1" customHeight="1">
      <c r="A63" s="292" t="s">
        <v>236</v>
      </c>
      <c r="B63" s="293"/>
      <c r="C63" s="293"/>
      <c r="D63" s="294"/>
      <c r="E63" s="243" t="s">
        <v>195</v>
      </c>
      <c r="F63" s="244"/>
      <c r="G63" s="244"/>
      <c r="H63" s="244"/>
      <c r="I63" s="244"/>
      <c r="J63" s="245"/>
      <c r="K63" s="318">
        <v>0</v>
      </c>
      <c r="L63" s="281"/>
    </row>
    <row r="64" spans="1:20" ht="15.75" customHeight="1">
      <c r="A64" s="250" t="s">
        <v>199</v>
      </c>
      <c r="B64" s="251"/>
      <c r="C64" s="251"/>
      <c r="D64" s="283"/>
      <c r="E64" s="256" t="s">
        <v>200</v>
      </c>
      <c r="F64" s="257"/>
      <c r="G64" s="257"/>
      <c r="H64" s="257"/>
      <c r="I64" s="257"/>
      <c r="J64" s="258"/>
      <c r="K64" s="280">
        <f>K65+K66</f>
        <v>0</v>
      </c>
      <c r="L64" s="282"/>
    </row>
    <row r="65" spans="1:12" ht="10.5" hidden="1" customHeight="1">
      <c r="A65" s="240" t="s">
        <v>235</v>
      </c>
      <c r="B65" s="241"/>
      <c r="C65" s="241"/>
      <c r="D65" s="242"/>
      <c r="E65" s="243" t="s">
        <v>42</v>
      </c>
      <c r="F65" s="244"/>
      <c r="G65" s="244"/>
      <c r="H65" s="244"/>
      <c r="I65" s="244"/>
      <c r="J65" s="245"/>
      <c r="K65" s="318">
        <v>0</v>
      </c>
      <c r="L65" s="281"/>
    </row>
    <row r="66" spans="1:12" ht="16.5" customHeight="1">
      <c r="A66" s="292" t="s">
        <v>234</v>
      </c>
      <c r="B66" s="293"/>
      <c r="C66" s="293"/>
      <c r="D66" s="294"/>
      <c r="E66" s="319" t="s">
        <v>43</v>
      </c>
      <c r="F66" s="320"/>
      <c r="G66" s="320"/>
      <c r="H66" s="320"/>
      <c r="I66" s="320"/>
      <c r="J66" s="321"/>
      <c r="K66" s="246"/>
      <c r="L66" s="247"/>
    </row>
    <row r="67" spans="1:12" ht="16.5" thickBot="1">
      <c r="A67" s="325"/>
      <c r="B67" s="326"/>
      <c r="C67" s="326"/>
      <c r="D67" s="327"/>
      <c r="E67" s="328" t="s">
        <v>152</v>
      </c>
      <c r="F67" s="329"/>
      <c r="G67" s="329"/>
      <c r="H67" s="329"/>
      <c r="I67" s="329"/>
      <c r="J67" s="329"/>
      <c r="K67" s="330">
        <f>K25+K46+K64</f>
        <v>7163.47</v>
      </c>
      <c r="L67" s="331"/>
    </row>
  </sheetData>
  <mergeCells count="190">
    <mergeCell ref="A67:D67"/>
    <mergeCell ref="E67:J67"/>
    <mergeCell ref="K67:L67"/>
    <mergeCell ref="A63:D63"/>
    <mergeCell ref="E63:J63"/>
    <mergeCell ref="K63:L63"/>
    <mergeCell ref="A64:D64"/>
    <mergeCell ref="E64:J64"/>
    <mergeCell ref="K64:L64"/>
    <mergeCell ref="A65:D65"/>
    <mergeCell ref="E65:J65"/>
    <mergeCell ref="K65:L65"/>
    <mergeCell ref="A59:D59"/>
    <mergeCell ref="E59:J59"/>
    <mergeCell ref="K59:L59"/>
    <mergeCell ref="A62:D62"/>
    <mergeCell ref="E62:J62"/>
    <mergeCell ref="K62:L62"/>
    <mergeCell ref="A66:D66"/>
    <mergeCell ref="E66:J66"/>
    <mergeCell ref="K66:L66"/>
    <mergeCell ref="A61:D61"/>
    <mergeCell ref="E61:J61"/>
    <mergeCell ref="K61:L61"/>
    <mergeCell ref="A60:D60"/>
    <mergeCell ref="E60:J60"/>
    <mergeCell ref="K60:L60"/>
    <mergeCell ref="A56:D56"/>
    <mergeCell ref="E56:J56"/>
    <mergeCell ref="K56:L56"/>
    <mergeCell ref="A57:D57"/>
    <mergeCell ref="E57:J57"/>
    <mergeCell ref="K57:L57"/>
    <mergeCell ref="A58:D58"/>
    <mergeCell ref="E58:J58"/>
    <mergeCell ref="K58:L58"/>
    <mergeCell ref="A54:D54"/>
    <mergeCell ref="E54:J54"/>
    <mergeCell ref="K54:L54"/>
    <mergeCell ref="A51:D51"/>
    <mergeCell ref="E51:J51"/>
    <mergeCell ref="A52:D52"/>
    <mergeCell ref="E52:J52"/>
    <mergeCell ref="K52:L52"/>
    <mergeCell ref="A55:D55"/>
    <mergeCell ref="E55:J55"/>
    <mergeCell ref="K55:L55"/>
    <mergeCell ref="A49:D49"/>
    <mergeCell ref="E49:J49"/>
    <mergeCell ref="K49:L49"/>
    <mergeCell ref="K51:L51"/>
    <mergeCell ref="A50:D50"/>
    <mergeCell ref="E50:J50"/>
    <mergeCell ref="K50:L50"/>
    <mergeCell ref="A53:D53"/>
    <mergeCell ref="E53:J53"/>
    <mergeCell ref="K53:L53"/>
    <mergeCell ref="A46:D46"/>
    <mergeCell ref="E46:J46"/>
    <mergeCell ref="K46:L46"/>
    <mergeCell ref="A47:D47"/>
    <mergeCell ref="E47:J47"/>
    <mergeCell ref="K47:L47"/>
    <mergeCell ref="A48:D48"/>
    <mergeCell ref="E48:J48"/>
    <mergeCell ref="K48:L48"/>
    <mergeCell ref="E41:J41"/>
    <mergeCell ref="K41:L41"/>
    <mergeCell ref="A43:D43"/>
    <mergeCell ref="E43:J43"/>
    <mergeCell ref="K43:L43"/>
    <mergeCell ref="A44:D44"/>
    <mergeCell ref="E44:J44"/>
    <mergeCell ref="K44:L44"/>
    <mergeCell ref="A45:D45"/>
    <mergeCell ref="E45:J45"/>
    <mergeCell ref="K45:L45"/>
    <mergeCell ref="A42:D42"/>
    <mergeCell ref="E42:J42"/>
    <mergeCell ref="K42:L42"/>
    <mergeCell ref="A39:D39"/>
    <mergeCell ref="E39:J39"/>
    <mergeCell ref="K39:L39"/>
    <mergeCell ref="A40:D40"/>
    <mergeCell ref="E40:J40"/>
    <mergeCell ref="K40:L40"/>
    <mergeCell ref="K31:L31"/>
    <mergeCell ref="K29:L29"/>
    <mergeCell ref="K27:L27"/>
    <mergeCell ref="A27:D27"/>
    <mergeCell ref="E27:J27"/>
    <mergeCell ref="A33:D33"/>
    <mergeCell ref="E33:J33"/>
    <mergeCell ref="E29:J29"/>
    <mergeCell ref="A31:D31"/>
    <mergeCell ref="E31:J31"/>
    <mergeCell ref="E28:J28"/>
    <mergeCell ref="K28:L28"/>
    <mergeCell ref="A30:D30"/>
    <mergeCell ref="E30:J30"/>
    <mergeCell ref="K30:L30"/>
    <mergeCell ref="A38:D38"/>
    <mergeCell ref="E38:J38"/>
    <mergeCell ref="K38:L38"/>
    <mergeCell ref="K24:L24"/>
    <mergeCell ref="A22:D22"/>
    <mergeCell ref="E22:J22"/>
    <mergeCell ref="K22:L22"/>
    <mergeCell ref="A23:D23"/>
    <mergeCell ref="E23:J23"/>
    <mergeCell ref="K23:L23"/>
    <mergeCell ref="A20:D20"/>
    <mergeCell ref="E20:J20"/>
    <mergeCell ref="K20:L20"/>
    <mergeCell ref="A21:D21"/>
    <mergeCell ref="E21:J21"/>
    <mergeCell ref="K21:L21"/>
    <mergeCell ref="A24:D24"/>
    <mergeCell ref="E24:J24"/>
    <mergeCell ref="A18:D18"/>
    <mergeCell ref="E18:J18"/>
    <mergeCell ref="K18:L18"/>
    <mergeCell ref="A19:D19"/>
    <mergeCell ref="E19:J19"/>
    <mergeCell ref="K19:L19"/>
    <mergeCell ref="A16:D16"/>
    <mergeCell ref="E16:J16"/>
    <mergeCell ref="K16:L16"/>
    <mergeCell ref="A17:D17"/>
    <mergeCell ref="E17:J17"/>
    <mergeCell ref="K17:L17"/>
    <mergeCell ref="K8:L8"/>
    <mergeCell ref="A9:D9"/>
    <mergeCell ref="E9:J9"/>
    <mergeCell ref="K9:L9"/>
    <mergeCell ref="A14:D14"/>
    <mergeCell ref="E14:J14"/>
    <mergeCell ref="K14:L14"/>
    <mergeCell ref="A15:D15"/>
    <mergeCell ref="E15:J15"/>
    <mergeCell ref="K15:L15"/>
    <mergeCell ref="A12:D12"/>
    <mergeCell ref="E12:J12"/>
    <mergeCell ref="K12:L12"/>
    <mergeCell ref="A13:D13"/>
    <mergeCell ref="E13:J13"/>
    <mergeCell ref="K13:L13"/>
    <mergeCell ref="A37:D37"/>
    <mergeCell ref="E37:J37"/>
    <mergeCell ref="K37:L37"/>
    <mergeCell ref="K34:L34"/>
    <mergeCell ref="K33:L33"/>
    <mergeCell ref="A34:D34"/>
    <mergeCell ref="E34:J34"/>
    <mergeCell ref="A26:D26"/>
    <mergeCell ref="E26:J26"/>
    <mergeCell ref="K26:L26"/>
    <mergeCell ref="A32:D32"/>
    <mergeCell ref="E32:J32"/>
    <mergeCell ref="K32:L32"/>
    <mergeCell ref="A36:D36"/>
    <mergeCell ref="E36:J36"/>
    <mergeCell ref="K36:L36"/>
    <mergeCell ref="A35:D35"/>
    <mergeCell ref="E35:J35"/>
    <mergeCell ref="K35:L35"/>
    <mergeCell ref="A25:D25"/>
    <mergeCell ref="E25:J25"/>
    <mergeCell ref="K25:L25"/>
    <mergeCell ref="J1:L1"/>
    <mergeCell ref="A2:L2"/>
    <mergeCell ref="A6:D6"/>
    <mergeCell ref="E6:J6"/>
    <mergeCell ref="K6:L6"/>
    <mergeCell ref="A7:D7"/>
    <mergeCell ref="E7:J7"/>
    <mergeCell ref="K7:L7"/>
    <mergeCell ref="A4:D4"/>
    <mergeCell ref="E4:J4"/>
    <mergeCell ref="A5:D5"/>
    <mergeCell ref="E5:J5"/>
    <mergeCell ref="K5:L5"/>
    <mergeCell ref="A10:D10"/>
    <mergeCell ref="E10:J10"/>
    <mergeCell ref="K10:L10"/>
    <mergeCell ref="A11:D11"/>
    <mergeCell ref="E11:J11"/>
    <mergeCell ref="K11:L11"/>
    <mergeCell ref="A8:D8"/>
    <mergeCell ref="E8:J8"/>
  </mergeCells>
  <pageMargins left="0.23622047244094491" right="0.19685039370078741" top="0.15748031496062992" bottom="0.15748031496062992" header="0.31496062992125984" footer="0.31496062992125984"/>
  <pageSetup paperSize="9" scale="80" orientation="portrait" verticalDpi="300" r:id="rId1"/>
  <headerFooter alignWithMargins="0"/>
</worksheet>
</file>

<file path=xl/worksheets/sheet4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K193"/>
  <sheetViews>
    <sheetView tabSelected="1" zoomScaleNormal="100" workbookViewId="0">
      <selection activeCell="N52" sqref="N52"/>
    </sheetView>
  </sheetViews>
  <sheetFormatPr defaultRowHeight="15.75"/>
  <cols>
    <col min="1" max="1" width="61.28515625" customWidth="1"/>
    <col min="2" max="2" width="5.140625" customWidth="1"/>
    <col min="3" max="3" width="4.5703125" style="3" customWidth="1"/>
    <col min="4" max="4" width="13.7109375" customWidth="1"/>
    <col min="5" max="5" width="6.140625" style="8" customWidth="1"/>
    <col min="6" max="6" width="13.42578125" customWidth="1"/>
    <col min="8" max="9" width="10.85546875" bestFit="1" customWidth="1"/>
    <col min="11" max="11" width="10.85546875" bestFit="1" customWidth="1"/>
  </cols>
  <sheetData>
    <row r="1" spans="1:11" ht="15.75" customHeight="1">
      <c r="A1" s="9"/>
      <c r="B1" s="9"/>
      <c r="C1" s="17"/>
      <c r="D1" s="332" t="s">
        <v>237</v>
      </c>
      <c r="E1" s="332"/>
      <c r="F1" s="332"/>
      <c r="G1" s="1"/>
      <c r="H1" s="9"/>
      <c r="I1" s="9"/>
      <c r="J1" s="9"/>
      <c r="K1" s="9"/>
    </row>
    <row r="2" spans="1:11" ht="31.5" customHeight="1">
      <c r="A2" s="9"/>
      <c r="B2" s="14"/>
      <c r="C2" s="332" t="s">
        <v>267</v>
      </c>
      <c r="D2" s="332"/>
      <c r="E2" s="332"/>
      <c r="F2" s="332"/>
      <c r="G2" s="1"/>
      <c r="H2" s="1">
        <v>7163.47</v>
      </c>
      <c r="I2" s="9"/>
      <c r="J2" s="9"/>
      <c r="K2" s="9"/>
    </row>
    <row r="3" spans="1:11" ht="12.75">
      <c r="A3" s="335" t="s">
        <v>92</v>
      </c>
      <c r="B3" s="335"/>
      <c r="C3" s="335"/>
      <c r="D3" s="335"/>
      <c r="E3" s="335"/>
      <c r="F3" s="335"/>
      <c r="G3" s="9"/>
      <c r="H3" s="67">
        <f>H2-F9</f>
        <v>-369.99999999999909</v>
      </c>
      <c r="I3" s="9"/>
      <c r="J3" s="9"/>
      <c r="K3" s="9"/>
    </row>
    <row r="4" spans="1:11" ht="12.75">
      <c r="A4" s="335" t="s">
        <v>280</v>
      </c>
      <c r="B4" s="335"/>
      <c r="C4" s="335"/>
      <c r="D4" s="335"/>
      <c r="E4" s="335"/>
      <c r="F4" s="335"/>
      <c r="G4" s="9"/>
      <c r="H4" s="9"/>
      <c r="I4" s="9"/>
      <c r="J4" s="9"/>
      <c r="K4" s="9"/>
    </row>
    <row r="5" spans="1:11" ht="12.75">
      <c r="A5" s="335" t="s">
        <v>91</v>
      </c>
      <c r="B5" s="335"/>
      <c r="C5" s="335"/>
      <c r="D5" s="335"/>
      <c r="E5" s="335"/>
      <c r="F5" s="335"/>
      <c r="G5" s="9"/>
      <c r="H5" s="9"/>
      <c r="I5" s="9"/>
      <c r="J5" s="9"/>
      <c r="K5" s="9"/>
    </row>
    <row r="6" spans="1:11" ht="12.75">
      <c r="A6" s="9"/>
      <c r="B6" s="9"/>
      <c r="C6" s="17"/>
      <c r="D6" s="9"/>
      <c r="E6" s="340" t="s">
        <v>90</v>
      </c>
      <c r="F6" s="340"/>
      <c r="G6" s="9"/>
      <c r="H6" s="9"/>
      <c r="I6" s="9"/>
      <c r="J6" s="9"/>
      <c r="K6" s="9"/>
    </row>
    <row r="7" spans="1:11" ht="12.75">
      <c r="A7" s="333" t="s">
        <v>0</v>
      </c>
      <c r="B7" s="336" t="s">
        <v>89</v>
      </c>
      <c r="C7" s="336" t="s">
        <v>88</v>
      </c>
      <c r="D7" s="341" t="s">
        <v>87</v>
      </c>
      <c r="E7" s="343" t="s">
        <v>86</v>
      </c>
      <c r="F7" s="338" t="s">
        <v>85</v>
      </c>
      <c r="G7" s="9"/>
      <c r="H7" s="9"/>
      <c r="I7" s="9"/>
      <c r="J7" s="9"/>
      <c r="K7" s="9"/>
    </row>
    <row r="8" spans="1:11" ht="16.5" customHeight="1">
      <c r="A8" s="334"/>
      <c r="B8" s="337"/>
      <c r="C8" s="337"/>
      <c r="D8" s="342"/>
      <c r="E8" s="344"/>
      <c r="F8" s="339"/>
      <c r="G8" s="9"/>
      <c r="H8" s="9"/>
      <c r="I8" s="9"/>
      <c r="J8" s="9"/>
      <c r="K8" s="9"/>
    </row>
    <row r="9" spans="1:11">
      <c r="A9" s="61" t="s">
        <v>84</v>
      </c>
      <c r="B9" s="120" t="s">
        <v>2</v>
      </c>
      <c r="C9" s="120" t="s">
        <v>2</v>
      </c>
      <c r="D9" s="121" t="s">
        <v>93</v>
      </c>
      <c r="E9" s="120" t="s">
        <v>1</v>
      </c>
      <c r="F9" s="122">
        <f>F10+F45+F57+F80+F101+F108+F120+F51</f>
        <v>7533.4699999999993</v>
      </c>
      <c r="G9" s="9"/>
      <c r="H9" s="67"/>
      <c r="I9" s="9"/>
      <c r="J9" s="9"/>
      <c r="K9" s="9"/>
    </row>
    <row r="10" spans="1:11">
      <c r="A10" s="62" t="s">
        <v>83</v>
      </c>
      <c r="B10" s="107" t="s">
        <v>4</v>
      </c>
      <c r="C10" s="107" t="s">
        <v>2</v>
      </c>
      <c r="D10" s="123" t="s">
        <v>93</v>
      </c>
      <c r="E10" s="107" t="s">
        <v>1</v>
      </c>
      <c r="F10" s="108">
        <f>F11+F16+F24+F34+F38+F29</f>
        <v>4057.76</v>
      </c>
      <c r="G10" s="9"/>
      <c r="H10" s="9"/>
      <c r="I10" s="9"/>
      <c r="J10" s="9"/>
      <c r="K10" s="9"/>
    </row>
    <row r="11" spans="1:11" ht="27">
      <c r="A11" s="47" t="s">
        <v>82</v>
      </c>
      <c r="B11" s="94" t="s">
        <v>4</v>
      </c>
      <c r="C11" s="94" t="s">
        <v>20</v>
      </c>
      <c r="D11" s="95" t="s">
        <v>93</v>
      </c>
      <c r="E11" s="94" t="s">
        <v>1</v>
      </c>
      <c r="F11" s="96">
        <f>F15</f>
        <v>820.1</v>
      </c>
      <c r="G11" s="9"/>
      <c r="H11" s="9"/>
      <c r="I11" s="9"/>
      <c r="J11" s="9"/>
      <c r="K11" s="9"/>
    </row>
    <row r="12" spans="1:11" ht="27">
      <c r="A12" s="165" t="s">
        <v>217</v>
      </c>
      <c r="B12" s="162" t="s">
        <v>4</v>
      </c>
      <c r="C12" s="162" t="s">
        <v>20</v>
      </c>
      <c r="D12" s="163" t="s">
        <v>94</v>
      </c>
      <c r="E12" s="162" t="s">
        <v>1</v>
      </c>
      <c r="F12" s="166">
        <f>F13</f>
        <v>820.1</v>
      </c>
      <c r="G12" s="9"/>
      <c r="H12" s="9"/>
      <c r="I12" s="9"/>
      <c r="J12" s="9"/>
      <c r="K12" s="9"/>
    </row>
    <row r="13" spans="1:11" ht="25.5">
      <c r="A13" s="147" t="s">
        <v>47</v>
      </c>
      <c r="B13" s="144" t="s">
        <v>4</v>
      </c>
      <c r="C13" s="144" t="s">
        <v>20</v>
      </c>
      <c r="D13" s="143" t="s">
        <v>95</v>
      </c>
      <c r="E13" s="144" t="s">
        <v>1</v>
      </c>
      <c r="F13" s="148">
        <f>F14</f>
        <v>820.1</v>
      </c>
      <c r="G13" s="9"/>
      <c r="H13" s="9"/>
      <c r="I13" s="9"/>
      <c r="J13" s="9"/>
      <c r="K13" s="9"/>
    </row>
    <row r="14" spans="1:11">
      <c r="A14" s="11" t="s">
        <v>81</v>
      </c>
      <c r="B14" s="75" t="s">
        <v>4</v>
      </c>
      <c r="C14" s="75" t="s">
        <v>20</v>
      </c>
      <c r="D14" s="76" t="s">
        <v>96</v>
      </c>
      <c r="E14" s="75" t="s">
        <v>1</v>
      </c>
      <c r="F14" s="97">
        <f>F15</f>
        <v>820.1</v>
      </c>
      <c r="G14" s="9"/>
      <c r="H14" s="9"/>
      <c r="I14" s="9"/>
      <c r="J14" s="9"/>
      <c r="K14" s="9"/>
    </row>
    <row r="15" spans="1:11" ht="17.25" customHeight="1">
      <c r="A15" s="11" t="s">
        <v>69</v>
      </c>
      <c r="B15" s="75" t="s">
        <v>4</v>
      </c>
      <c r="C15" s="75" t="s">
        <v>20</v>
      </c>
      <c r="D15" s="76" t="s">
        <v>96</v>
      </c>
      <c r="E15" s="75" t="s">
        <v>16</v>
      </c>
      <c r="F15" s="88">
        <v>820.1</v>
      </c>
      <c r="G15" s="9"/>
      <c r="H15" s="67">
        <f>F15+F20</f>
        <v>2561.5</v>
      </c>
      <c r="I15" s="9"/>
      <c r="J15" s="9"/>
      <c r="K15" s="9"/>
    </row>
    <row r="16" spans="1:11" ht="40.5">
      <c r="A16" s="47" t="s">
        <v>80</v>
      </c>
      <c r="B16" s="94" t="s">
        <v>4</v>
      </c>
      <c r="C16" s="94" t="s">
        <v>41</v>
      </c>
      <c r="D16" s="95" t="s">
        <v>93</v>
      </c>
      <c r="E16" s="94" t="s">
        <v>1</v>
      </c>
      <c r="F16" s="96">
        <f>F17</f>
        <v>2085.8200000000002</v>
      </c>
      <c r="G16" s="9"/>
      <c r="H16" s="64"/>
      <c r="I16" s="9"/>
      <c r="J16" s="9"/>
      <c r="K16" s="9"/>
    </row>
    <row r="17" spans="1:11" ht="27">
      <c r="A17" s="165" t="s">
        <v>217</v>
      </c>
      <c r="B17" s="162" t="s">
        <v>4</v>
      </c>
      <c r="C17" s="162" t="s">
        <v>41</v>
      </c>
      <c r="D17" s="163" t="s">
        <v>94</v>
      </c>
      <c r="E17" s="162" t="s">
        <v>1</v>
      </c>
      <c r="F17" s="180">
        <f>F18</f>
        <v>2085.8200000000002</v>
      </c>
      <c r="G17" s="9"/>
      <c r="H17" s="9"/>
      <c r="I17" s="9"/>
      <c r="J17" s="9"/>
      <c r="K17" s="64"/>
    </row>
    <row r="18" spans="1:11" ht="25.5">
      <c r="A18" s="147" t="s">
        <v>47</v>
      </c>
      <c r="B18" s="144" t="s">
        <v>4</v>
      </c>
      <c r="C18" s="144" t="s">
        <v>41</v>
      </c>
      <c r="D18" s="143" t="s">
        <v>95</v>
      </c>
      <c r="E18" s="144" t="s">
        <v>1</v>
      </c>
      <c r="F18" s="148">
        <f>F19</f>
        <v>2085.8200000000002</v>
      </c>
      <c r="G18" s="9"/>
      <c r="H18" s="9"/>
      <c r="I18" s="9"/>
      <c r="J18" s="67"/>
      <c r="K18" s="9"/>
    </row>
    <row r="19" spans="1:11" ht="25.5">
      <c r="A19" s="11" t="s">
        <v>79</v>
      </c>
      <c r="B19" s="75" t="s">
        <v>4</v>
      </c>
      <c r="C19" s="75" t="s">
        <v>41</v>
      </c>
      <c r="D19" s="76" t="s">
        <v>97</v>
      </c>
      <c r="E19" s="75" t="s">
        <v>1</v>
      </c>
      <c r="F19" s="97">
        <f>F20+F21+F22+F23</f>
        <v>2085.8200000000002</v>
      </c>
      <c r="G19" s="9"/>
      <c r="H19" s="9"/>
      <c r="I19" s="9"/>
      <c r="J19" s="67"/>
      <c r="K19" s="9"/>
    </row>
    <row r="20" spans="1:11" ht="18" customHeight="1">
      <c r="A20" s="11" t="s">
        <v>69</v>
      </c>
      <c r="B20" s="75" t="s">
        <v>4</v>
      </c>
      <c r="C20" s="75" t="s">
        <v>41</v>
      </c>
      <c r="D20" s="76" t="s">
        <v>97</v>
      </c>
      <c r="E20" s="75" t="s">
        <v>16</v>
      </c>
      <c r="F20" s="88">
        <v>1741.4</v>
      </c>
      <c r="G20" s="9"/>
      <c r="H20" s="9"/>
      <c r="I20" s="9"/>
      <c r="J20" s="9"/>
      <c r="K20" s="9"/>
    </row>
    <row r="21" spans="1:11" ht="26.25" customHeight="1">
      <c r="A21" s="11" t="s">
        <v>45</v>
      </c>
      <c r="B21" s="75" t="s">
        <v>4</v>
      </c>
      <c r="C21" s="75" t="s">
        <v>41</v>
      </c>
      <c r="D21" s="76" t="s">
        <v>97</v>
      </c>
      <c r="E21" s="75" t="s">
        <v>44</v>
      </c>
      <c r="F21" s="89">
        <v>341</v>
      </c>
      <c r="G21" s="9"/>
      <c r="H21" s="9"/>
      <c r="I21" s="9"/>
      <c r="J21" s="9"/>
      <c r="K21" s="9"/>
    </row>
    <row r="22" spans="1:11" ht="18.75" customHeight="1">
      <c r="A22" s="11" t="s">
        <v>21</v>
      </c>
      <c r="B22" s="75" t="s">
        <v>4</v>
      </c>
      <c r="C22" s="75" t="s">
        <v>41</v>
      </c>
      <c r="D22" s="76" t="s">
        <v>178</v>
      </c>
      <c r="E22" s="75" t="s">
        <v>61</v>
      </c>
      <c r="F22" s="88">
        <v>1.5</v>
      </c>
      <c r="G22" s="9"/>
      <c r="H22" s="9"/>
      <c r="I22" s="9"/>
      <c r="J22" s="9"/>
      <c r="K22" s="9"/>
    </row>
    <row r="23" spans="1:11">
      <c r="A23" s="11" t="s">
        <v>58</v>
      </c>
      <c r="B23" s="75" t="s">
        <v>4</v>
      </c>
      <c r="C23" s="75" t="s">
        <v>41</v>
      </c>
      <c r="D23" s="76" t="s">
        <v>97</v>
      </c>
      <c r="E23" s="75" t="s">
        <v>49</v>
      </c>
      <c r="F23" s="98">
        <v>1.92</v>
      </c>
      <c r="G23" s="9"/>
      <c r="H23" s="9"/>
      <c r="I23" s="9"/>
      <c r="J23" s="9"/>
      <c r="K23" s="9"/>
    </row>
    <row r="24" spans="1:11" ht="27">
      <c r="A24" s="47" t="s">
        <v>78</v>
      </c>
      <c r="B24" s="94" t="s">
        <v>4</v>
      </c>
      <c r="C24" s="94" t="s">
        <v>10</v>
      </c>
      <c r="D24" s="95" t="s">
        <v>93</v>
      </c>
      <c r="E24" s="94" t="s">
        <v>1</v>
      </c>
      <c r="F24" s="96">
        <f>F25</f>
        <v>4</v>
      </c>
      <c r="G24" s="9"/>
      <c r="H24" s="64"/>
      <c r="I24" s="64"/>
      <c r="J24" s="9"/>
      <c r="K24" s="9"/>
    </row>
    <row r="25" spans="1:11" ht="27">
      <c r="A25" s="165" t="s">
        <v>217</v>
      </c>
      <c r="B25" s="162" t="s">
        <v>4</v>
      </c>
      <c r="C25" s="162" t="s">
        <v>10</v>
      </c>
      <c r="D25" s="163" t="s">
        <v>94</v>
      </c>
      <c r="E25" s="162" t="s">
        <v>1</v>
      </c>
      <c r="F25" s="166">
        <f>F26</f>
        <v>4</v>
      </c>
      <c r="G25" s="9"/>
      <c r="H25" s="9"/>
      <c r="I25" s="9"/>
      <c r="J25" s="9"/>
      <c r="K25" s="9"/>
    </row>
    <row r="26" spans="1:11" ht="25.5">
      <c r="A26" s="147" t="s">
        <v>47</v>
      </c>
      <c r="B26" s="144" t="s">
        <v>4</v>
      </c>
      <c r="C26" s="144" t="s">
        <v>10</v>
      </c>
      <c r="D26" s="149" t="s">
        <v>95</v>
      </c>
      <c r="E26" s="144" t="s">
        <v>1</v>
      </c>
      <c r="F26" s="148">
        <f>F27</f>
        <v>4</v>
      </c>
      <c r="G26" s="9"/>
      <c r="H26" s="9"/>
      <c r="I26" s="9"/>
      <c r="J26" s="9"/>
      <c r="K26" s="9"/>
    </row>
    <row r="27" spans="1:11" ht="31.5" customHeight="1">
      <c r="A27" s="11" t="s">
        <v>186</v>
      </c>
      <c r="B27" s="75" t="s">
        <v>4</v>
      </c>
      <c r="C27" s="75" t="s">
        <v>10</v>
      </c>
      <c r="D27" s="93" t="s">
        <v>179</v>
      </c>
      <c r="E27" s="75" t="s">
        <v>1</v>
      </c>
      <c r="F27" s="97">
        <f>F28</f>
        <v>4</v>
      </c>
      <c r="G27" s="9"/>
      <c r="H27" s="9"/>
      <c r="I27" s="9"/>
      <c r="J27" s="9"/>
      <c r="K27" s="9"/>
    </row>
    <row r="28" spans="1:11" ht="15.75" customHeight="1">
      <c r="A28" s="11" t="s">
        <v>21</v>
      </c>
      <c r="B28" s="75" t="s">
        <v>4</v>
      </c>
      <c r="C28" s="75" t="s">
        <v>10</v>
      </c>
      <c r="D28" s="93" t="s">
        <v>179</v>
      </c>
      <c r="E28" s="75" t="s">
        <v>61</v>
      </c>
      <c r="F28" s="97">
        <v>4</v>
      </c>
      <c r="G28" s="9"/>
      <c r="H28" s="9"/>
      <c r="I28" s="9"/>
      <c r="J28" s="9"/>
      <c r="K28" s="9"/>
    </row>
    <row r="29" spans="1:11" ht="15.75" hidden="1" customHeight="1">
      <c r="A29" s="56" t="s">
        <v>180</v>
      </c>
      <c r="B29" s="94" t="s">
        <v>4</v>
      </c>
      <c r="C29" s="94" t="s">
        <v>22</v>
      </c>
      <c r="D29" s="124" t="s">
        <v>93</v>
      </c>
      <c r="E29" s="94" t="s">
        <v>1</v>
      </c>
      <c r="F29" s="125">
        <f>F30</f>
        <v>0</v>
      </c>
      <c r="G29" s="9"/>
      <c r="H29" s="9"/>
      <c r="I29" s="9"/>
      <c r="J29" s="9"/>
      <c r="K29" s="9"/>
    </row>
    <row r="30" spans="1:11" ht="15.75" hidden="1" customHeight="1">
      <c r="A30" s="16" t="s">
        <v>98</v>
      </c>
      <c r="B30" s="75" t="s">
        <v>4</v>
      </c>
      <c r="C30" s="75" t="s">
        <v>22</v>
      </c>
      <c r="D30" s="93" t="s">
        <v>99</v>
      </c>
      <c r="E30" s="75" t="s">
        <v>1</v>
      </c>
      <c r="F30" s="97">
        <f>F31</f>
        <v>0</v>
      </c>
      <c r="G30" s="9"/>
      <c r="H30" s="9"/>
      <c r="I30" s="9"/>
      <c r="J30" s="9"/>
      <c r="K30" s="9"/>
    </row>
    <row r="31" spans="1:11" ht="25.5" hidden="1">
      <c r="A31" s="11" t="s">
        <v>47</v>
      </c>
      <c r="B31" s="75" t="s">
        <v>4</v>
      </c>
      <c r="C31" s="75" t="s">
        <v>22</v>
      </c>
      <c r="D31" s="93" t="s">
        <v>100</v>
      </c>
      <c r="E31" s="75" t="s">
        <v>1</v>
      </c>
      <c r="F31" s="97">
        <f>F32</f>
        <v>0</v>
      </c>
      <c r="G31" s="9"/>
      <c r="H31" s="9"/>
      <c r="I31" s="9"/>
      <c r="J31" s="9"/>
      <c r="K31" s="9"/>
    </row>
    <row r="32" spans="1:11" ht="15.75" hidden="1" customHeight="1">
      <c r="A32" s="11" t="s">
        <v>46</v>
      </c>
      <c r="B32" s="75" t="s">
        <v>4</v>
      </c>
      <c r="C32" s="75" t="s">
        <v>22</v>
      </c>
      <c r="D32" s="93" t="s">
        <v>185</v>
      </c>
      <c r="E32" s="75" t="s">
        <v>1</v>
      </c>
      <c r="F32" s="97">
        <f>F33</f>
        <v>0</v>
      </c>
      <c r="G32" s="9"/>
      <c r="H32" s="9"/>
      <c r="I32" s="9"/>
      <c r="J32" s="9"/>
      <c r="K32" s="9"/>
    </row>
    <row r="33" spans="1:11" ht="15.75" hidden="1" customHeight="1">
      <c r="A33" s="11" t="s">
        <v>58</v>
      </c>
      <c r="B33" s="75" t="s">
        <v>4</v>
      </c>
      <c r="C33" s="75" t="s">
        <v>22</v>
      </c>
      <c r="D33" s="93" t="s">
        <v>181</v>
      </c>
      <c r="E33" s="75" t="s">
        <v>49</v>
      </c>
      <c r="F33" s="97">
        <v>0</v>
      </c>
      <c r="G33" s="9"/>
      <c r="H33" s="9"/>
      <c r="I33" s="9"/>
      <c r="J33" s="9"/>
      <c r="K33" s="9"/>
    </row>
    <row r="34" spans="1:11">
      <c r="A34" s="47" t="s">
        <v>77</v>
      </c>
      <c r="B34" s="94" t="s">
        <v>4</v>
      </c>
      <c r="C34" s="94" t="s">
        <v>15</v>
      </c>
      <c r="D34" s="95" t="s">
        <v>93</v>
      </c>
      <c r="E34" s="94" t="s">
        <v>1</v>
      </c>
      <c r="F34" s="125">
        <f>F35</f>
        <v>1</v>
      </c>
      <c r="G34" s="9"/>
      <c r="H34" s="9"/>
      <c r="I34" s="9"/>
      <c r="J34" s="9"/>
      <c r="K34" s="9"/>
    </row>
    <row r="35" spans="1:11" ht="27">
      <c r="A35" s="165" t="s">
        <v>217</v>
      </c>
      <c r="B35" s="162" t="s">
        <v>4</v>
      </c>
      <c r="C35" s="162" t="s">
        <v>15</v>
      </c>
      <c r="D35" s="163" t="s">
        <v>94</v>
      </c>
      <c r="E35" s="162" t="s">
        <v>1</v>
      </c>
      <c r="F35" s="166">
        <f>F36</f>
        <v>1</v>
      </c>
      <c r="G35" s="9"/>
      <c r="H35" s="9"/>
      <c r="I35" s="9"/>
      <c r="J35" s="9"/>
      <c r="K35" s="9"/>
    </row>
    <row r="36" spans="1:11">
      <c r="A36" s="150" t="s">
        <v>275</v>
      </c>
      <c r="B36" s="13" t="s">
        <v>4</v>
      </c>
      <c r="C36" s="13" t="s">
        <v>15</v>
      </c>
      <c r="D36" s="142" t="s">
        <v>297</v>
      </c>
      <c r="E36" s="13" t="s">
        <v>1</v>
      </c>
      <c r="F36" s="89">
        <f>F37</f>
        <v>1</v>
      </c>
      <c r="G36" s="9"/>
      <c r="H36" s="9"/>
      <c r="I36" s="9"/>
      <c r="J36" s="9"/>
      <c r="K36" s="9"/>
    </row>
    <row r="37" spans="1:11">
      <c r="A37" s="11" t="s">
        <v>76</v>
      </c>
      <c r="B37" s="75" t="s">
        <v>4</v>
      </c>
      <c r="C37" s="75" t="s">
        <v>15</v>
      </c>
      <c r="D37" s="139" t="s">
        <v>297</v>
      </c>
      <c r="E37" s="75" t="s">
        <v>75</v>
      </c>
      <c r="F37" s="97">
        <v>1</v>
      </c>
      <c r="G37" s="9"/>
      <c r="H37" s="9"/>
      <c r="I37" s="9"/>
      <c r="J37" s="9"/>
      <c r="K37" s="9"/>
    </row>
    <row r="38" spans="1:11">
      <c r="A38" s="63" t="s">
        <v>74</v>
      </c>
      <c r="B38" s="94" t="s">
        <v>4</v>
      </c>
      <c r="C38" s="94" t="s">
        <v>17</v>
      </c>
      <c r="D38" s="95" t="s">
        <v>93</v>
      </c>
      <c r="E38" s="94" t="s">
        <v>1</v>
      </c>
      <c r="F38" s="96">
        <f>F40</f>
        <v>1146.8399999999999</v>
      </c>
      <c r="G38" s="9"/>
      <c r="H38" s="9"/>
      <c r="I38" s="9"/>
      <c r="J38" s="9"/>
      <c r="K38" s="9"/>
    </row>
    <row r="39" spans="1:11" ht="27">
      <c r="A39" s="165" t="s">
        <v>217</v>
      </c>
      <c r="B39" s="162" t="s">
        <v>4</v>
      </c>
      <c r="C39" s="162" t="s">
        <v>17</v>
      </c>
      <c r="D39" s="163" t="s">
        <v>94</v>
      </c>
      <c r="E39" s="162" t="s">
        <v>1</v>
      </c>
      <c r="F39" s="166">
        <f>F40</f>
        <v>1146.8399999999999</v>
      </c>
      <c r="G39" s="9"/>
      <c r="H39" s="9"/>
      <c r="I39" s="9"/>
      <c r="J39" s="9"/>
      <c r="K39" s="9"/>
    </row>
    <row r="40" spans="1:11" ht="25.5">
      <c r="A40" s="147" t="s">
        <v>47</v>
      </c>
      <c r="B40" s="144" t="s">
        <v>4</v>
      </c>
      <c r="C40" s="144" t="s">
        <v>17</v>
      </c>
      <c r="D40" s="143" t="s">
        <v>95</v>
      </c>
      <c r="E40" s="144" t="s">
        <v>1</v>
      </c>
      <c r="F40" s="145">
        <f>F41</f>
        <v>1146.8399999999999</v>
      </c>
      <c r="G40" s="9"/>
      <c r="H40" s="9"/>
      <c r="I40" s="9"/>
      <c r="J40" s="9"/>
      <c r="K40" s="9"/>
    </row>
    <row r="41" spans="1:11" ht="25.5">
      <c r="A41" s="141" t="s">
        <v>120</v>
      </c>
      <c r="B41" s="13" t="s">
        <v>4</v>
      </c>
      <c r="C41" s="13" t="s">
        <v>17</v>
      </c>
      <c r="D41" s="18" t="s">
        <v>102</v>
      </c>
      <c r="E41" s="13" t="s">
        <v>1</v>
      </c>
      <c r="F41" s="89">
        <f>F42+F43+F44</f>
        <v>1146.8399999999999</v>
      </c>
      <c r="G41" s="9"/>
      <c r="H41" s="9"/>
      <c r="I41" s="9"/>
      <c r="J41" s="9"/>
      <c r="K41" s="9"/>
    </row>
    <row r="42" spans="1:11">
      <c r="A42" s="12" t="s">
        <v>276</v>
      </c>
      <c r="B42" s="13" t="s">
        <v>4</v>
      </c>
      <c r="C42" s="13" t="s">
        <v>17</v>
      </c>
      <c r="D42" s="18" t="s">
        <v>102</v>
      </c>
      <c r="E42" s="13" t="s">
        <v>5</v>
      </c>
      <c r="F42" s="98">
        <v>1085.0999999999999</v>
      </c>
      <c r="G42" s="9"/>
      <c r="H42" s="9"/>
      <c r="I42" s="64"/>
      <c r="J42" s="9"/>
      <c r="K42" s="9"/>
    </row>
    <row r="43" spans="1:11" ht="25.5">
      <c r="A43" s="11" t="s">
        <v>45</v>
      </c>
      <c r="B43" s="13" t="s">
        <v>4</v>
      </c>
      <c r="C43" s="13" t="s">
        <v>17</v>
      </c>
      <c r="D43" s="18" t="s">
        <v>102</v>
      </c>
      <c r="E43" s="13" t="s">
        <v>44</v>
      </c>
      <c r="F43" s="88">
        <v>60</v>
      </c>
      <c r="G43" s="9"/>
      <c r="H43" s="9"/>
      <c r="I43" s="9"/>
      <c r="J43" s="9"/>
      <c r="K43" s="9"/>
    </row>
    <row r="44" spans="1:11">
      <c r="A44" s="11" t="s">
        <v>58</v>
      </c>
      <c r="B44" s="13" t="s">
        <v>4</v>
      </c>
      <c r="C44" s="13" t="s">
        <v>17</v>
      </c>
      <c r="D44" s="18" t="s">
        <v>102</v>
      </c>
      <c r="E44" s="13" t="s">
        <v>49</v>
      </c>
      <c r="F44" s="89">
        <v>1.74</v>
      </c>
      <c r="G44" s="9"/>
      <c r="H44" s="9"/>
      <c r="I44" s="9"/>
      <c r="J44" s="9"/>
      <c r="K44" s="9"/>
    </row>
    <row r="45" spans="1:11">
      <c r="A45" s="44" t="s">
        <v>72</v>
      </c>
      <c r="B45" s="107" t="s">
        <v>20</v>
      </c>
      <c r="C45" s="107" t="s">
        <v>2</v>
      </c>
      <c r="D45" s="123" t="s">
        <v>93</v>
      </c>
      <c r="E45" s="107" t="s">
        <v>1</v>
      </c>
      <c r="F45" s="108">
        <f>F46</f>
        <v>178.29</v>
      </c>
      <c r="G45" s="9"/>
      <c r="H45" s="9"/>
      <c r="I45" s="9"/>
      <c r="J45" s="9"/>
      <c r="K45" s="9"/>
    </row>
    <row r="46" spans="1:11">
      <c r="A46" s="48" t="s">
        <v>71</v>
      </c>
      <c r="B46" s="94" t="s">
        <v>20</v>
      </c>
      <c r="C46" s="94" t="s">
        <v>7</v>
      </c>
      <c r="D46" s="95" t="s">
        <v>93</v>
      </c>
      <c r="E46" s="94" t="s">
        <v>1</v>
      </c>
      <c r="F46" s="96">
        <f>F47</f>
        <v>178.29</v>
      </c>
      <c r="G46" s="9"/>
      <c r="H46" s="9"/>
      <c r="I46" s="9"/>
      <c r="J46" s="9"/>
      <c r="K46" s="9"/>
    </row>
    <row r="47" spans="1:11" ht="27">
      <c r="A47" s="165" t="s">
        <v>217</v>
      </c>
      <c r="B47" s="162" t="s">
        <v>20</v>
      </c>
      <c r="C47" s="162" t="s">
        <v>7</v>
      </c>
      <c r="D47" s="163" t="s">
        <v>94</v>
      </c>
      <c r="E47" s="162" t="s">
        <v>1</v>
      </c>
      <c r="F47" s="166">
        <f>F48</f>
        <v>178.29</v>
      </c>
      <c r="G47" s="9"/>
      <c r="H47" s="9"/>
      <c r="I47" s="9"/>
      <c r="J47" s="9"/>
      <c r="K47" s="9"/>
    </row>
    <row r="48" spans="1:11" ht="25.5">
      <c r="A48" s="11" t="s">
        <v>70</v>
      </c>
      <c r="B48" s="75" t="s">
        <v>20</v>
      </c>
      <c r="C48" s="75" t="s">
        <v>7</v>
      </c>
      <c r="D48" s="76" t="s">
        <v>257</v>
      </c>
      <c r="E48" s="75" t="s">
        <v>1</v>
      </c>
      <c r="F48" s="97">
        <f>F50+F49</f>
        <v>178.29</v>
      </c>
      <c r="G48" s="9"/>
      <c r="H48" s="9"/>
      <c r="I48" s="9"/>
      <c r="J48" s="9"/>
      <c r="K48" s="9"/>
    </row>
    <row r="49" spans="1:11" ht="19.5" customHeight="1">
      <c r="A49" s="11" t="s">
        <v>69</v>
      </c>
      <c r="B49" s="75" t="s">
        <v>20</v>
      </c>
      <c r="C49" s="75" t="s">
        <v>7</v>
      </c>
      <c r="D49" s="76" t="s">
        <v>257</v>
      </c>
      <c r="E49" s="75" t="s">
        <v>16</v>
      </c>
      <c r="F49" s="88">
        <v>178.29</v>
      </c>
      <c r="G49" s="9"/>
      <c r="H49" s="9"/>
      <c r="I49" s="9"/>
      <c r="J49" s="9"/>
      <c r="K49" s="9"/>
    </row>
    <row r="50" spans="1:11" ht="0.75" hidden="1" customHeight="1">
      <c r="A50" s="11" t="s">
        <v>45</v>
      </c>
      <c r="B50" s="75" t="s">
        <v>20</v>
      </c>
      <c r="C50" s="75" t="s">
        <v>7</v>
      </c>
      <c r="D50" s="76" t="s">
        <v>246</v>
      </c>
      <c r="E50" s="75" t="s">
        <v>44</v>
      </c>
      <c r="F50" s="97">
        <v>0</v>
      </c>
      <c r="G50" s="9"/>
      <c r="H50" s="9"/>
      <c r="I50" s="9"/>
      <c r="J50" s="9"/>
      <c r="K50" s="9"/>
    </row>
    <row r="51" spans="1:11" ht="25.5">
      <c r="A51" s="45" t="s">
        <v>68</v>
      </c>
      <c r="B51" s="107" t="s">
        <v>7</v>
      </c>
      <c r="C51" s="107" t="s">
        <v>2</v>
      </c>
      <c r="D51" s="123" t="s">
        <v>93</v>
      </c>
      <c r="E51" s="107" t="s">
        <v>1</v>
      </c>
      <c r="F51" s="108">
        <f>F52</f>
        <v>1</v>
      </c>
      <c r="G51" s="9"/>
      <c r="H51" s="9"/>
      <c r="I51" s="9"/>
      <c r="J51" s="9"/>
      <c r="K51" s="9"/>
    </row>
    <row r="52" spans="1:11" ht="19.5" customHeight="1">
      <c r="A52" s="49" t="s">
        <v>265</v>
      </c>
      <c r="B52" s="94" t="s">
        <v>7</v>
      </c>
      <c r="C52" s="94" t="s">
        <v>12</v>
      </c>
      <c r="D52" s="95" t="s">
        <v>93</v>
      </c>
      <c r="E52" s="94" t="s">
        <v>1</v>
      </c>
      <c r="F52" s="96">
        <f>F53</f>
        <v>1</v>
      </c>
      <c r="G52" s="9"/>
      <c r="H52" s="9"/>
      <c r="I52" s="9"/>
      <c r="J52" s="9"/>
      <c r="K52" s="9"/>
    </row>
    <row r="53" spans="1:11" ht="27">
      <c r="A53" s="175" t="s">
        <v>282</v>
      </c>
      <c r="B53" s="162" t="s">
        <v>7</v>
      </c>
      <c r="C53" s="162" t="s">
        <v>12</v>
      </c>
      <c r="D53" s="177" t="s">
        <v>119</v>
      </c>
      <c r="E53" s="162" t="s">
        <v>1</v>
      </c>
      <c r="F53" s="164">
        <f>F54</f>
        <v>1</v>
      </c>
      <c r="G53" s="9"/>
      <c r="H53" s="9"/>
      <c r="I53" s="9"/>
      <c r="J53" s="9"/>
      <c r="K53" s="9"/>
    </row>
    <row r="54" spans="1:11">
      <c r="A54" s="147" t="s">
        <v>46</v>
      </c>
      <c r="B54" s="144" t="s">
        <v>7</v>
      </c>
      <c r="C54" s="144" t="s">
        <v>12</v>
      </c>
      <c r="D54" s="151" t="s">
        <v>271</v>
      </c>
      <c r="E54" s="144" t="s">
        <v>1</v>
      </c>
      <c r="F54" s="148">
        <f>F55</f>
        <v>1</v>
      </c>
      <c r="G54" s="9"/>
      <c r="H54" s="9"/>
      <c r="I54" s="9"/>
      <c r="J54" s="9"/>
      <c r="K54" s="9"/>
    </row>
    <row r="55" spans="1:11">
      <c r="A55" s="104" t="s">
        <v>264</v>
      </c>
      <c r="B55" s="102" t="s">
        <v>7</v>
      </c>
      <c r="C55" s="102" t="s">
        <v>12</v>
      </c>
      <c r="D55" s="140" t="s">
        <v>290</v>
      </c>
      <c r="E55" s="102" t="s">
        <v>1</v>
      </c>
      <c r="F55" s="88">
        <f>F56</f>
        <v>1</v>
      </c>
      <c r="G55" s="9"/>
      <c r="H55" s="9"/>
      <c r="I55" s="9"/>
      <c r="J55" s="9"/>
      <c r="K55" s="9"/>
    </row>
    <row r="56" spans="1:11" ht="25.5">
      <c r="A56" s="104" t="s">
        <v>45</v>
      </c>
      <c r="B56" s="102" t="s">
        <v>7</v>
      </c>
      <c r="C56" s="102" t="s">
        <v>12</v>
      </c>
      <c r="D56" s="140" t="s">
        <v>290</v>
      </c>
      <c r="E56" s="102" t="s">
        <v>44</v>
      </c>
      <c r="F56" s="88">
        <v>1</v>
      </c>
      <c r="G56" s="9"/>
      <c r="H56" s="9"/>
      <c r="I56" s="9"/>
      <c r="J56" s="9"/>
      <c r="K56" s="9"/>
    </row>
    <row r="57" spans="1:11">
      <c r="A57" s="46" t="s">
        <v>67</v>
      </c>
      <c r="B57" s="107" t="s">
        <v>41</v>
      </c>
      <c r="C57" s="107" t="s">
        <v>2</v>
      </c>
      <c r="D57" s="123" t="s">
        <v>93</v>
      </c>
      <c r="E57" s="107" t="s">
        <v>1</v>
      </c>
      <c r="F57" s="108">
        <f>F58+F63</f>
        <v>598.95000000000005</v>
      </c>
      <c r="G57" s="9"/>
      <c r="H57" s="9"/>
      <c r="I57" s="9"/>
      <c r="J57" s="9"/>
      <c r="K57" s="9"/>
    </row>
    <row r="58" spans="1:11">
      <c r="A58" s="48" t="s">
        <v>66</v>
      </c>
      <c r="B58" s="94" t="s">
        <v>41</v>
      </c>
      <c r="C58" s="94" t="s">
        <v>64</v>
      </c>
      <c r="D58" s="95" t="s">
        <v>93</v>
      </c>
      <c r="E58" s="94" t="s">
        <v>1</v>
      </c>
      <c r="F58" s="96">
        <f>F59</f>
        <v>401.5</v>
      </c>
      <c r="G58" s="9"/>
      <c r="H58" s="9"/>
      <c r="I58" s="9"/>
      <c r="J58" s="9"/>
      <c r="K58" s="9"/>
    </row>
    <row r="59" spans="1:11" ht="27">
      <c r="A59" s="165" t="s">
        <v>219</v>
      </c>
      <c r="B59" s="162" t="s">
        <v>41</v>
      </c>
      <c r="C59" s="162" t="s">
        <v>64</v>
      </c>
      <c r="D59" s="163" t="s">
        <v>104</v>
      </c>
      <c r="E59" s="162" t="s">
        <v>1</v>
      </c>
      <c r="F59" s="166">
        <f>F60</f>
        <v>401.5</v>
      </c>
      <c r="G59" s="9"/>
      <c r="H59" s="9"/>
      <c r="I59" s="9"/>
      <c r="J59" s="9"/>
      <c r="K59" s="9"/>
    </row>
    <row r="60" spans="1:11" s="153" customFormat="1">
      <c r="A60" s="147" t="s">
        <v>46</v>
      </c>
      <c r="B60" s="144" t="s">
        <v>41</v>
      </c>
      <c r="C60" s="144" t="s">
        <v>64</v>
      </c>
      <c r="D60" s="146" t="s">
        <v>314</v>
      </c>
      <c r="E60" s="144" t="s">
        <v>1</v>
      </c>
      <c r="F60" s="148">
        <f>F61</f>
        <v>401.5</v>
      </c>
      <c r="G60" s="152"/>
      <c r="H60" s="152"/>
      <c r="I60" s="152"/>
      <c r="J60" s="152"/>
      <c r="K60" s="152"/>
    </row>
    <row r="61" spans="1:11">
      <c r="A61" s="11" t="s">
        <v>65</v>
      </c>
      <c r="B61" s="75" t="s">
        <v>41</v>
      </c>
      <c r="C61" s="75" t="s">
        <v>64</v>
      </c>
      <c r="D61" s="139" t="s">
        <v>313</v>
      </c>
      <c r="E61" s="75" t="s">
        <v>1</v>
      </c>
      <c r="F61" s="97">
        <f>F62</f>
        <v>401.5</v>
      </c>
      <c r="G61" s="9"/>
      <c r="H61" s="9"/>
      <c r="I61" s="9"/>
      <c r="J61" s="9"/>
      <c r="K61" s="9"/>
    </row>
    <row r="62" spans="1:11" ht="25.5">
      <c r="A62" s="11" t="s">
        <v>45</v>
      </c>
      <c r="B62" s="75" t="s">
        <v>41</v>
      </c>
      <c r="C62" s="75" t="s">
        <v>64</v>
      </c>
      <c r="D62" s="139" t="s">
        <v>313</v>
      </c>
      <c r="E62" s="75" t="s">
        <v>44</v>
      </c>
      <c r="F62" s="88">
        <v>401.5</v>
      </c>
      <c r="G62" s="9"/>
      <c r="H62" s="9"/>
      <c r="I62" s="9"/>
      <c r="J62" s="9"/>
      <c r="K62" s="9"/>
    </row>
    <row r="63" spans="1:11">
      <c r="A63" s="49" t="s">
        <v>63</v>
      </c>
      <c r="B63" s="94" t="s">
        <v>41</v>
      </c>
      <c r="C63" s="94" t="s">
        <v>62</v>
      </c>
      <c r="D63" s="95" t="s">
        <v>93</v>
      </c>
      <c r="E63" s="94" t="s">
        <v>1</v>
      </c>
      <c r="F63" s="96">
        <f>F64+F77</f>
        <v>197.45</v>
      </c>
      <c r="G63" s="9"/>
      <c r="H63" s="9"/>
      <c r="I63" s="9"/>
      <c r="J63" s="9"/>
      <c r="K63" s="9"/>
    </row>
    <row r="64" spans="1:11" ht="28.5" customHeight="1">
      <c r="A64" s="167" t="s">
        <v>220</v>
      </c>
      <c r="B64" s="162" t="s">
        <v>41</v>
      </c>
      <c r="C64" s="162" t="s">
        <v>62</v>
      </c>
      <c r="D64" s="163" t="s">
        <v>103</v>
      </c>
      <c r="E64" s="162" t="s">
        <v>1</v>
      </c>
      <c r="F64" s="166">
        <f>F65+F73+F75+F71+F69+F67</f>
        <v>196.45</v>
      </c>
      <c r="G64" s="9"/>
      <c r="H64" s="9"/>
      <c r="I64" s="9"/>
      <c r="J64" s="9"/>
      <c r="K64" s="9"/>
    </row>
    <row r="65" spans="1:11" ht="20.25" customHeight="1">
      <c r="A65" s="11" t="s">
        <v>46</v>
      </c>
      <c r="B65" s="13" t="s">
        <v>41</v>
      </c>
      <c r="C65" s="13" t="s">
        <v>62</v>
      </c>
      <c r="D65" s="142" t="s">
        <v>289</v>
      </c>
      <c r="E65" s="13" t="s">
        <v>1</v>
      </c>
      <c r="F65" s="89">
        <f>F66</f>
        <v>0</v>
      </c>
      <c r="G65" s="9"/>
      <c r="H65" s="9"/>
      <c r="I65" s="9"/>
      <c r="J65" s="9"/>
      <c r="K65" s="9"/>
    </row>
    <row r="66" spans="1:11" ht="27" customHeight="1">
      <c r="A66" s="11" t="s">
        <v>45</v>
      </c>
      <c r="B66" s="13" t="s">
        <v>41</v>
      </c>
      <c r="C66" s="13" t="s">
        <v>62</v>
      </c>
      <c r="D66" s="142" t="s">
        <v>289</v>
      </c>
      <c r="E66" s="13" t="s">
        <v>44</v>
      </c>
      <c r="F66" s="89">
        <v>0</v>
      </c>
      <c r="G66" s="9"/>
      <c r="H66" s="9"/>
      <c r="I66" s="9"/>
      <c r="J66" s="9"/>
      <c r="K66" s="9"/>
    </row>
    <row r="67" spans="1:11" ht="27" customHeight="1">
      <c r="A67" s="11" t="s">
        <v>187</v>
      </c>
      <c r="B67" s="75" t="s">
        <v>41</v>
      </c>
      <c r="C67" s="75" t="s">
        <v>62</v>
      </c>
      <c r="D67" s="139" t="s">
        <v>295</v>
      </c>
      <c r="E67" s="75" t="s">
        <v>1</v>
      </c>
      <c r="F67" s="97">
        <f>F68</f>
        <v>1.8</v>
      </c>
      <c r="G67" s="9"/>
      <c r="H67" s="9"/>
      <c r="I67" s="9"/>
      <c r="J67" s="9"/>
      <c r="K67" s="9"/>
    </row>
    <row r="68" spans="1:11" ht="18.75" customHeight="1">
      <c r="A68" s="11" t="s">
        <v>21</v>
      </c>
      <c r="B68" s="75" t="s">
        <v>41</v>
      </c>
      <c r="C68" s="75" t="s">
        <v>62</v>
      </c>
      <c r="D68" s="139" t="s">
        <v>295</v>
      </c>
      <c r="E68" s="75" t="s">
        <v>61</v>
      </c>
      <c r="F68" s="89">
        <v>1.8</v>
      </c>
      <c r="G68" s="9"/>
      <c r="H68" s="9"/>
      <c r="I68" s="9"/>
      <c r="J68" s="9"/>
      <c r="K68" s="9"/>
    </row>
    <row r="69" spans="1:11" ht="25.5">
      <c r="A69" s="11" t="s">
        <v>278</v>
      </c>
      <c r="B69" s="13" t="s">
        <v>41</v>
      </c>
      <c r="C69" s="13" t="s">
        <v>62</v>
      </c>
      <c r="D69" s="18" t="s">
        <v>258</v>
      </c>
      <c r="E69" s="13" t="s">
        <v>1</v>
      </c>
      <c r="F69" s="89">
        <f>F70</f>
        <v>0</v>
      </c>
      <c r="G69" s="9"/>
      <c r="H69" s="9"/>
      <c r="I69" s="9"/>
      <c r="J69" s="9"/>
      <c r="K69" s="9"/>
    </row>
    <row r="70" spans="1:11" ht="25.5">
      <c r="A70" s="11" t="s">
        <v>45</v>
      </c>
      <c r="B70" s="13" t="s">
        <v>41</v>
      </c>
      <c r="C70" s="13" t="s">
        <v>62</v>
      </c>
      <c r="D70" s="18" t="s">
        <v>258</v>
      </c>
      <c r="E70" s="13" t="s">
        <v>44</v>
      </c>
      <c r="F70" s="89"/>
      <c r="G70" s="9"/>
      <c r="H70" s="9"/>
      <c r="I70" s="9"/>
      <c r="J70" s="9"/>
      <c r="K70" s="9"/>
    </row>
    <row r="71" spans="1:11" ht="25.5">
      <c r="A71" s="11" t="s">
        <v>278</v>
      </c>
      <c r="B71" s="13" t="s">
        <v>41</v>
      </c>
      <c r="C71" s="13" t="s">
        <v>62</v>
      </c>
      <c r="D71" s="18" t="s">
        <v>253</v>
      </c>
      <c r="E71" s="13" t="s">
        <v>1</v>
      </c>
      <c r="F71" s="89">
        <f>F72</f>
        <v>0</v>
      </c>
      <c r="G71" s="9"/>
      <c r="H71" s="9"/>
      <c r="I71" s="9"/>
      <c r="J71" s="9"/>
      <c r="K71" s="9"/>
    </row>
    <row r="72" spans="1:11" ht="25.5">
      <c r="A72" s="11" t="s">
        <v>45</v>
      </c>
      <c r="B72" s="13" t="s">
        <v>41</v>
      </c>
      <c r="C72" s="13" t="s">
        <v>62</v>
      </c>
      <c r="D72" s="18" t="s">
        <v>253</v>
      </c>
      <c r="E72" s="13" t="s">
        <v>44</v>
      </c>
      <c r="F72" s="89"/>
      <c r="G72" s="9"/>
      <c r="H72" s="9"/>
      <c r="I72" s="9"/>
      <c r="J72" s="9"/>
      <c r="K72" s="9"/>
    </row>
    <row r="73" spans="1:11">
      <c r="A73" s="11" t="s">
        <v>277</v>
      </c>
      <c r="B73" s="13" t="s">
        <v>41</v>
      </c>
      <c r="C73" s="13" t="s">
        <v>62</v>
      </c>
      <c r="D73" s="18" t="s">
        <v>249</v>
      </c>
      <c r="E73" s="13" t="s">
        <v>1</v>
      </c>
      <c r="F73" s="89">
        <f>F74</f>
        <v>192.7</v>
      </c>
      <c r="G73" s="9"/>
      <c r="H73" s="9"/>
      <c r="I73" s="9"/>
      <c r="J73" s="9"/>
      <c r="K73" s="9"/>
    </row>
    <row r="74" spans="1:11" ht="25.5">
      <c r="A74" s="11" t="s">
        <v>45</v>
      </c>
      <c r="B74" s="13" t="s">
        <v>41</v>
      </c>
      <c r="C74" s="13" t="s">
        <v>62</v>
      </c>
      <c r="D74" s="18" t="s">
        <v>249</v>
      </c>
      <c r="E74" s="13" t="s">
        <v>44</v>
      </c>
      <c r="F74" s="89">
        <v>192.7</v>
      </c>
      <c r="G74" s="9"/>
      <c r="H74" s="9"/>
      <c r="I74" s="9"/>
      <c r="J74" s="9"/>
      <c r="K74" s="9"/>
    </row>
    <row r="75" spans="1:11">
      <c r="A75" s="11" t="s">
        <v>277</v>
      </c>
      <c r="B75" s="13" t="s">
        <v>41</v>
      </c>
      <c r="C75" s="13" t="s">
        <v>62</v>
      </c>
      <c r="D75" s="18" t="s">
        <v>248</v>
      </c>
      <c r="E75" s="13" t="s">
        <v>1</v>
      </c>
      <c r="F75" s="89">
        <f>F76</f>
        <v>1.95</v>
      </c>
      <c r="G75" s="9"/>
      <c r="H75" s="9"/>
      <c r="I75" s="9"/>
      <c r="J75" s="9"/>
      <c r="K75" s="9"/>
    </row>
    <row r="76" spans="1:11" ht="25.5">
      <c r="A76" s="11" t="s">
        <v>45</v>
      </c>
      <c r="B76" s="13" t="s">
        <v>41</v>
      </c>
      <c r="C76" s="13" t="s">
        <v>62</v>
      </c>
      <c r="D76" s="18" t="s">
        <v>248</v>
      </c>
      <c r="E76" s="13" t="s">
        <v>44</v>
      </c>
      <c r="F76" s="89">
        <v>1.95</v>
      </c>
      <c r="G76" s="9"/>
      <c r="H76" s="9"/>
      <c r="I76" s="9"/>
      <c r="J76" s="9"/>
      <c r="K76" s="9"/>
    </row>
    <row r="77" spans="1:11" ht="30.75" customHeight="1">
      <c r="A77" s="165" t="s">
        <v>221</v>
      </c>
      <c r="B77" s="162" t="s">
        <v>41</v>
      </c>
      <c r="C77" s="162" t="s">
        <v>62</v>
      </c>
      <c r="D77" s="163" t="s">
        <v>115</v>
      </c>
      <c r="E77" s="162" t="s">
        <v>1</v>
      </c>
      <c r="F77" s="166">
        <f>F78</f>
        <v>1</v>
      </c>
      <c r="G77" s="9"/>
      <c r="H77" s="9"/>
      <c r="I77" s="9"/>
      <c r="J77" s="9"/>
      <c r="K77" s="9"/>
    </row>
    <row r="78" spans="1:11" ht="27" customHeight="1">
      <c r="A78" s="141" t="s">
        <v>279</v>
      </c>
      <c r="B78" s="13" t="s">
        <v>41</v>
      </c>
      <c r="C78" s="13" t="s">
        <v>62</v>
      </c>
      <c r="D78" s="142" t="s">
        <v>205</v>
      </c>
      <c r="E78" s="13" t="s">
        <v>1</v>
      </c>
      <c r="F78" s="89">
        <f>F79</f>
        <v>1</v>
      </c>
      <c r="G78" s="9"/>
      <c r="H78" s="9"/>
      <c r="I78" s="9"/>
      <c r="J78" s="9"/>
      <c r="K78" s="9"/>
    </row>
    <row r="79" spans="1:11" ht="25.5">
      <c r="A79" s="11" t="s">
        <v>45</v>
      </c>
      <c r="B79" s="13" t="s">
        <v>41</v>
      </c>
      <c r="C79" s="13" t="s">
        <v>62</v>
      </c>
      <c r="D79" s="142" t="s">
        <v>205</v>
      </c>
      <c r="E79" s="13" t="s">
        <v>44</v>
      </c>
      <c r="F79" s="89">
        <v>1</v>
      </c>
      <c r="G79" s="9"/>
      <c r="H79" s="9"/>
      <c r="I79" s="9"/>
      <c r="J79" s="9"/>
      <c r="K79" s="9"/>
    </row>
    <row r="80" spans="1:11">
      <c r="A80" s="45" t="s">
        <v>60</v>
      </c>
      <c r="B80" s="107" t="s">
        <v>55</v>
      </c>
      <c r="C80" s="107" t="s">
        <v>2</v>
      </c>
      <c r="D80" s="123" t="s">
        <v>93</v>
      </c>
      <c r="E80" s="107" t="s">
        <v>1</v>
      </c>
      <c r="F80" s="108">
        <f>F81+F86</f>
        <v>205.57</v>
      </c>
      <c r="G80" s="9"/>
      <c r="H80" s="9"/>
      <c r="I80" s="9"/>
      <c r="J80" s="9"/>
      <c r="K80" s="9"/>
    </row>
    <row r="81" spans="1:11">
      <c r="A81" s="48" t="s">
        <v>59</v>
      </c>
      <c r="B81" s="94" t="s">
        <v>55</v>
      </c>
      <c r="C81" s="94" t="s">
        <v>4</v>
      </c>
      <c r="D81" s="95" t="s">
        <v>93</v>
      </c>
      <c r="E81" s="94" t="s">
        <v>1</v>
      </c>
      <c r="F81" s="96">
        <f>F82</f>
        <v>85.57</v>
      </c>
      <c r="G81" s="9"/>
      <c r="H81" s="9"/>
      <c r="I81" s="9"/>
      <c r="J81" s="9"/>
      <c r="K81" s="9"/>
    </row>
    <row r="82" spans="1:11" ht="27">
      <c r="A82" s="175" t="s">
        <v>283</v>
      </c>
      <c r="B82" s="162" t="s">
        <v>55</v>
      </c>
      <c r="C82" s="162" t="s">
        <v>4</v>
      </c>
      <c r="D82" s="177" t="s">
        <v>272</v>
      </c>
      <c r="E82" s="162" t="s">
        <v>1</v>
      </c>
      <c r="F82" s="164">
        <f>F83</f>
        <v>85.57</v>
      </c>
      <c r="G82" s="9"/>
      <c r="H82" s="9"/>
      <c r="I82" s="9"/>
      <c r="J82" s="9"/>
      <c r="K82" s="9"/>
    </row>
    <row r="83" spans="1:11">
      <c r="A83" s="147" t="s">
        <v>46</v>
      </c>
      <c r="B83" s="144" t="s">
        <v>55</v>
      </c>
      <c r="C83" s="144" t="s">
        <v>4</v>
      </c>
      <c r="D83" s="151" t="s">
        <v>273</v>
      </c>
      <c r="E83" s="144" t="s">
        <v>1</v>
      </c>
      <c r="F83" s="148">
        <f>F84</f>
        <v>85.57</v>
      </c>
      <c r="G83" s="9"/>
      <c r="H83" s="9"/>
      <c r="I83" s="9"/>
      <c r="J83" s="9"/>
      <c r="K83" s="9"/>
    </row>
    <row r="84" spans="1:11">
      <c r="A84" s="12" t="s">
        <v>105</v>
      </c>
      <c r="B84" s="75" t="s">
        <v>55</v>
      </c>
      <c r="C84" s="75" t="s">
        <v>4</v>
      </c>
      <c r="D84" s="142" t="s">
        <v>293</v>
      </c>
      <c r="E84" s="75" t="s">
        <v>1</v>
      </c>
      <c r="F84" s="97">
        <f>F85</f>
        <v>85.57</v>
      </c>
      <c r="G84" s="9"/>
      <c r="H84" s="9"/>
      <c r="I84" s="9"/>
      <c r="J84" s="9"/>
      <c r="K84" s="9"/>
    </row>
    <row r="85" spans="1:11" ht="25.5">
      <c r="A85" s="12" t="s">
        <v>45</v>
      </c>
      <c r="B85" s="75" t="s">
        <v>55</v>
      </c>
      <c r="C85" s="75" t="s">
        <v>4</v>
      </c>
      <c r="D85" s="142" t="s">
        <v>293</v>
      </c>
      <c r="E85" s="75" t="s">
        <v>44</v>
      </c>
      <c r="F85" s="88">
        <v>85.57</v>
      </c>
      <c r="G85" s="9"/>
      <c r="H85" s="9"/>
      <c r="I85" s="9"/>
      <c r="J85" s="9"/>
      <c r="K85" s="9"/>
    </row>
    <row r="86" spans="1:11">
      <c r="A86" s="49" t="s">
        <v>188</v>
      </c>
      <c r="B86" s="94" t="s">
        <v>55</v>
      </c>
      <c r="C86" s="94" t="s">
        <v>7</v>
      </c>
      <c r="D86" s="95" t="s">
        <v>93</v>
      </c>
      <c r="E86" s="94" t="s">
        <v>1</v>
      </c>
      <c r="F86" s="125">
        <f>F87</f>
        <v>120</v>
      </c>
      <c r="G86" s="9"/>
      <c r="H86" s="9"/>
      <c r="I86" s="9"/>
      <c r="J86" s="9"/>
      <c r="K86" s="9"/>
    </row>
    <row r="87" spans="1:11" ht="27">
      <c r="A87" s="165" t="s">
        <v>222</v>
      </c>
      <c r="B87" s="162" t="s">
        <v>55</v>
      </c>
      <c r="C87" s="162" t="s">
        <v>7</v>
      </c>
      <c r="D87" s="163" t="s">
        <v>106</v>
      </c>
      <c r="E87" s="162" t="s">
        <v>1</v>
      </c>
      <c r="F87" s="166">
        <f>F96+F88+F90+F92+F94</f>
        <v>120</v>
      </c>
      <c r="G87" s="9"/>
      <c r="H87" s="9"/>
      <c r="I87" s="9"/>
      <c r="J87" s="9"/>
      <c r="K87" s="9"/>
    </row>
    <row r="88" spans="1:11">
      <c r="A88" s="11" t="s">
        <v>46</v>
      </c>
      <c r="B88" s="102" t="s">
        <v>55</v>
      </c>
      <c r="C88" s="102" t="s">
        <v>7</v>
      </c>
      <c r="D88" s="118" t="s">
        <v>250</v>
      </c>
      <c r="E88" s="102" t="s">
        <v>1</v>
      </c>
      <c r="F88" s="103">
        <f>F89</f>
        <v>0</v>
      </c>
      <c r="G88" s="9"/>
      <c r="H88" s="9"/>
      <c r="I88" s="9"/>
      <c r="J88" s="9"/>
      <c r="K88" s="9"/>
    </row>
    <row r="89" spans="1:11" ht="25.5">
      <c r="A89" s="11" t="s">
        <v>45</v>
      </c>
      <c r="B89" s="102" t="s">
        <v>55</v>
      </c>
      <c r="C89" s="102" t="s">
        <v>7</v>
      </c>
      <c r="D89" s="118" t="s">
        <v>250</v>
      </c>
      <c r="E89" s="102" t="s">
        <v>44</v>
      </c>
      <c r="F89" s="103"/>
      <c r="G89" s="9"/>
      <c r="H89" s="9"/>
      <c r="I89" s="9"/>
      <c r="J89" s="9"/>
      <c r="K89" s="9"/>
    </row>
    <row r="90" spans="1:11">
      <c r="A90" s="11" t="s">
        <v>46</v>
      </c>
      <c r="B90" s="102" t="s">
        <v>55</v>
      </c>
      <c r="C90" s="102" t="s">
        <v>7</v>
      </c>
      <c r="D90" s="118" t="s">
        <v>251</v>
      </c>
      <c r="E90" s="102" t="s">
        <v>1</v>
      </c>
      <c r="F90" s="103">
        <f>F91</f>
        <v>0</v>
      </c>
      <c r="G90" s="9"/>
      <c r="H90" s="9"/>
      <c r="I90" s="9"/>
      <c r="J90" s="9"/>
      <c r="K90" s="9"/>
    </row>
    <row r="91" spans="1:11" ht="25.5">
      <c r="A91" s="11" t="s">
        <v>45</v>
      </c>
      <c r="B91" s="102" t="s">
        <v>55</v>
      </c>
      <c r="C91" s="102" t="s">
        <v>7</v>
      </c>
      <c r="D91" s="118" t="s">
        <v>251</v>
      </c>
      <c r="E91" s="102" t="s">
        <v>44</v>
      </c>
      <c r="F91" s="103"/>
      <c r="G91" s="9"/>
      <c r="H91" s="9"/>
      <c r="I91" s="9"/>
      <c r="J91" s="9"/>
      <c r="K91" s="9"/>
    </row>
    <row r="92" spans="1:11">
      <c r="A92" s="11" t="s">
        <v>46</v>
      </c>
      <c r="B92" s="102" t="s">
        <v>55</v>
      </c>
      <c r="C92" s="102" t="s">
        <v>7</v>
      </c>
      <c r="D92" s="118" t="s">
        <v>255</v>
      </c>
      <c r="E92" s="102" t="s">
        <v>1</v>
      </c>
      <c r="F92" s="103">
        <f>F93</f>
        <v>0</v>
      </c>
      <c r="G92" s="9"/>
      <c r="H92" s="9"/>
      <c r="I92" s="9"/>
      <c r="J92" s="9"/>
      <c r="K92" s="9"/>
    </row>
    <row r="93" spans="1:11" ht="25.5">
      <c r="A93" s="11" t="s">
        <v>45</v>
      </c>
      <c r="B93" s="102" t="s">
        <v>55</v>
      </c>
      <c r="C93" s="102" t="s">
        <v>7</v>
      </c>
      <c r="D93" s="118" t="s">
        <v>255</v>
      </c>
      <c r="E93" s="102" t="s">
        <v>44</v>
      </c>
      <c r="F93" s="103"/>
      <c r="G93" s="9"/>
      <c r="H93" s="9"/>
      <c r="I93" s="9"/>
      <c r="J93" s="9"/>
      <c r="K93" s="9"/>
    </row>
    <row r="94" spans="1:11">
      <c r="A94" s="11" t="s">
        <v>46</v>
      </c>
      <c r="B94" s="102" t="s">
        <v>55</v>
      </c>
      <c r="C94" s="102" t="s">
        <v>7</v>
      </c>
      <c r="D94" s="118" t="s">
        <v>256</v>
      </c>
      <c r="E94" s="102" t="s">
        <v>1</v>
      </c>
      <c r="F94" s="103">
        <f>F95</f>
        <v>0</v>
      </c>
      <c r="G94" s="9"/>
      <c r="H94" s="9"/>
      <c r="I94" s="9"/>
      <c r="J94" s="9"/>
      <c r="K94" s="9"/>
    </row>
    <row r="95" spans="1:11" ht="25.5">
      <c r="A95" s="11" t="s">
        <v>45</v>
      </c>
      <c r="B95" s="102" t="s">
        <v>55</v>
      </c>
      <c r="C95" s="102" t="s">
        <v>7</v>
      </c>
      <c r="D95" s="118" t="s">
        <v>256</v>
      </c>
      <c r="E95" s="102" t="s">
        <v>44</v>
      </c>
      <c r="F95" s="103"/>
      <c r="G95" s="9"/>
      <c r="H95" s="9"/>
      <c r="I95" s="9"/>
      <c r="J95" s="9"/>
      <c r="K95" s="9"/>
    </row>
    <row r="96" spans="1:11">
      <c r="A96" s="147" t="s">
        <v>46</v>
      </c>
      <c r="B96" s="144" t="s">
        <v>55</v>
      </c>
      <c r="C96" s="144" t="s">
        <v>7</v>
      </c>
      <c r="D96" s="143" t="s">
        <v>107</v>
      </c>
      <c r="E96" s="144" t="s">
        <v>1</v>
      </c>
      <c r="F96" s="145">
        <f>F97+F99</f>
        <v>120</v>
      </c>
      <c r="G96" s="9"/>
      <c r="H96" s="9"/>
      <c r="I96" s="9"/>
      <c r="J96" s="9"/>
      <c r="K96" s="9"/>
    </row>
    <row r="97" spans="1:11">
      <c r="A97" s="11" t="s">
        <v>57</v>
      </c>
      <c r="B97" s="75" t="s">
        <v>55</v>
      </c>
      <c r="C97" s="75" t="s">
        <v>7</v>
      </c>
      <c r="D97" s="139" t="s">
        <v>291</v>
      </c>
      <c r="E97" s="75" t="s">
        <v>1</v>
      </c>
      <c r="F97" s="77">
        <f>F98</f>
        <v>120</v>
      </c>
      <c r="G97" s="9"/>
      <c r="H97" s="9"/>
      <c r="I97" s="9"/>
      <c r="J97" s="9"/>
      <c r="K97" s="9"/>
    </row>
    <row r="98" spans="1:11" ht="25.5">
      <c r="A98" s="11" t="s">
        <v>45</v>
      </c>
      <c r="B98" s="75" t="s">
        <v>55</v>
      </c>
      <c r="C98" s="75" t="s">
        <v>7</v>
      </c>
      <c r="D98" s="139" t="s">
        <v>291</v>
      </c>
      <c r="E98" s="75" t="s">
        <v>44</v>
      </c>
      <c r="F98" s="77">
        <v>120</v>
      </c>
      <c r="G98" s="9"/>
      <c r="H98" s="9"/>
      <c r="I98" s="9"/>
      <c r="J98" s="9"/>
      <c r="K98" s="9"/>
    </row>
    <row r="99" spans="1:11">
      <c r="A99" s="11" t="s">
        <v>56</v>
      </c>
      <c r="B99" s="75" t="s">
        <v>55</v>
      </c>
      <c r="C99" s="75" t="s">
        <v>7</v>
      </c>
      <c r="D99" s="139" t="s">
        <v>292</v>
      </c>
      <c r="E99" s="75" t="s">
        <v>1</v>
      </c>
      <c r="F99" s="77">
        <f>F100</f>
        <v>0</v>
      </c>
      <c r="G99" s="9"/>
      <c r="H99" s="9"/>
      <c r="I99" s="9"/>
      <c r="J99" s="9"/>
      <c r="K99" s="9"/>
    </row>
    <row r="100" spans="1:11" ht="25.5">
      <c r="A100" s="11" t="s">
        <v>45</v>
      </c>
      <c r="B100" s="75" t="s">
        <v>55</v>
      </c>
      <c r="C100" s="75" t="s">
        <v>7</v>
      </c>
      <c r="D100" s="139" t="s">
        <v>292</v>
      </c>
      <c r="E100" s="75" t="s">
        <v>44</v>
      </c>
      <c r="F100" s="77"/>
      <c r="G100" s="9"/>
      <c r="H100" s="9"/>
      <c r="I100" s="9"/>
      <c r="J100" s="9"/>
      <c r="K100" s="9"/>
    </row>
    <row r="101" spans="1:11">
      <c r="A101" s="169" t="s">
        <v>216</v>
      </c>
      <c r="B101" s="74" t="s">
        <v>22</v>
      </c>
      <c r="C101" s="74" t="s">
        <v>2</v>
      </c>
      <c r="D101" s="118" t="s">
        <v>93</v>
      </c>
      <c r="E101" s="102" t="s">
        <v>1</v>
      </c>
      <c r="F101" s="170">
        <f>F102</f>
        <v>12</v>
      </c>
      <c r="G101" s="9"/>
      <c r="H101" s="9"/>
      <c r="I101" s="9"/>
      <c r="J101" s="9"/>
      <c r="K101" s="9"/>
    </row>
    <row r="102" spans="1:11" ht="25.5">
      <c r="A102" s="171" t="s">
        <v>212</v>
      </c>
      <c r="B102" s="74" t="s">
        <v>22</v>
      </c>
      <c r="C102" s="74" t="s">
        <v>55</v>
      </c>
      <c r="D102" s="118" t="s">
        <v>93</v>
      </c>
      <c r="E102" s="102" t="s">
        <v>1</v>
      </c>
      <c r="F102" s="103">
        <f>F103</f>
        <v>12</v>
      </c>
      <c r="G102" s="9"/>
      <c r="H102" s="9"/>
      <c r="I102" s="9"/>
      <c r="J102" s="9"/>
      <c r="K102" s="9"/>
    </row>
    <row r="103" spans="1:11" ht="27">
      <c r="A103" s="179" t="s">
        <v>217</v>
      </c>
      <c r="B103" s="176" t="s">
        <v>22</v>
      </c>
      <c r="C103" s="176" t="s">
        <v>55</v>
      </c>
      <c r="D103" s="163" t="s">
        <v>94</v>
      </c>
      <c r="E103" s="162" t="s">
        <v>1</v>
      </c>
      <c r="F103" s="166">
        <f>F104+F106</f>
        <v>12</v>
      </c>
      <c r="G103" s="9"/>
      <c r="H103" s="9"/>
      <c r="I103" s="9"/>
      <c r="J103" s="87"/>
      <c r="K103" s="9"/>
    </row>
    <row r="104" spans="1:11" ht="51">
      <c r="A104" s="172" t="s">
        <v>213</v>
      </c>
      <c r="B104" s="74" t="s">
        <v>22</v>
      </c>
      <c r="C104" s="74" t="s">
        <v>55</v>
      </c>
      <c r="D104" s="118" t="s">
        <v>259</v>
      </c>
      <c r="E104" s="102" t="s">
        <v>1</v>
      </c>
      <c r="F104" s="103">
        <f>F105</f>
        <v>11.88</v>
      </c>
      <c r="G104" s="9"/>
      <c r="H104" s="9"/>
      <c r="I104" s="9"/>
      <c r="J104" s="9"/>
      <c r="K104" s="9"/>
    </row>
    <row r="105" spans="1:11" ht="25.5">
      <c r="A105" s="173" t="s">
        <v>45</v>
      </c>
      <c r="B105" s="74" t="s">
        <v>22</v>
      </c>
      <c r="C105" s="74" t="s">
        <v>55</v>
      </c>
      <c r="D105" s="118" t="s">
        <v>259</v>
      </c>
      <c r="E105" s="102" t="s">
        <v>44</v>
      </c>
      <c r="F105" s="103">
        <v>11.88</v>
      </c>
      <c r="G105" s="9"/>
      <c r="H105" s="9"/>
      <c r="I105" s="9"/>
      <c r="J105" s="9"/>
      <c r="K105" s="9"/>
    </row>
    <row r="106" spans="1:11" ht="54" customHeight="1">
      <c r="A106" s="174" t="s">
        <v>214</v>
      </c>
      <c r="B106" s="74" t="s">
        <v>22</v>
      </c>
      <c r="C106" s="74" t="s">
        <v>55</v>
      </c>
      <c r="D106" s="118" t="s">
        <v>247</v>
      </c>
      <c r="E106" s="102" t="s">
        <v>1</v>
      </c>
      <c r="F106" s="103">
        <f>F107</f>
        <v>0.12</v>
      </c>
      <c r="G106" s="9"/>
      <c r="H106" s="9"/>
      <c r="I106" s="9"/>
      <c r="J106" s="9"/>
      <c r="K106" s="9"/>
    </row>
    <row r="107" spans="1:11" ht="25.5">
      <c r="A107" s="173" t="s">
        <v>45</v>
      </c>
      <c r="B107" s="74" t="s">
        <v>22</v>
      </c>
      <c r="C107" s="74" t="s">
        <v>55</v>
      </c>
      <c r="D107" s="118" t="s">
        <v>247</v>
      </c>
      <c r="E107" s="102" t="s">
        <v>44</v>
      </c>
      <c r="F107" s="103">
        <v>0.12</v>
      </c>
      <c r="G107" s="9"/>
      <c r="H107" s="9"/>
      <c r="I107" s="9"/>
      <c r="J107" s="9"/>
      <c r="K107" s="9"/>
    </row>
    <row r="108" spans="1:11">
      <c r="A108" s="45" t="s">
        <v>54</v>
      </c>
      <c r="B108" s="107" t="s">
        <v>14</v>
      </c>
      <c r="C108" s="107" t="s">
        <v>2</v>
      </c>
      <c r="D108" s="123" t="s">
        <v>93</v>
      </c>
      <c r="E108" s="107" t="s">
        <v>1</v>
      </c>
      <c r="F108" s="108">
        <f>F109</f>
        <v>2212.1999999999998</v>
      </c>
      <c r="G108" s="9"/>
      <c r="H108" s="9"/>
      <c r="I108" s="9"/>
      <c r="J108" s="9"/>
      <c r="K108" s="9"/>
    </row>
    <row r="109" spans="1:11">
      <c r="A109" s="48" t="s">
        <v>53</v>
      </c>
      <c r="B109" s="94" t="s">
        <v>14</v>
      </c>
      <c r="C109" s="94" t="s">
        <v>4</v>
      </c>
      <c r="D109" s="95" t="s">
        <v>93</v>
      </c>
      <c r="E109" s="94" t="s">
        <v>1</v>
      </c>
      <c r="F109" s="125">
        <f>F113+F114+F115+F119+F118</f>
        <v>2212.1999999999998</v>
      </c>
      <c r="G109" s="9"/>
      <c r="H109" s="9"/>
      <c r="I109" s="9"/>
      <c r="J109" s="9"/>
      <c r="K109" s="9"/>
    </row>
    <row r="110" spans="1:11" ht="27">
      <c r="A110" s="165" t="s">
        <v>218</v>
      </c>
      <c r="B110" s="162" t="s">
        <v>14</v>
      </c>
      <c r="C110" s="162" t="s">
        <v>4</v>
      </c>
      <c r="D110" s="163" t="s">
        <v>108</v>
      </c>
      <c r="E110" s="162" t="s">
        <v>1</v>
      </c>
      <c r="F110" s="166">
        <f>F111+F116</f>
        <v>2212.1999999999998</v>
      </c>
      <c r="G110" s="9"/>
      <c r="H110" s="9"/>
      <c r="I110" s="9"/>
      <c r="J110" s="9"/>
      <c r="K110" s="9"/>
    </row>
    <row r="111" spans="1:11">
      <c r="A111" s="147" t="s">
        <v>46</v>
      </c>
      <c r="B111" s="144" t="s">
        <v>14</v>
      </c>
      <c r="C111" s="144" t="s">
        <v>4</v>
      </c>
      <c r="D111" s="151" t="s">
        <v>109</v>
      </c>
      <c r="E111" s="144" t="s">
        <v>1</v>
      </c>
      <c r="F111" s="148">
        <f>F112</f>
        <v>1110.2</v>
      </c>
      <c r="G111" s="9"/>
      <c r="H111" s="9"/>
      <c r="I111" s="9"/>
      <c r="J111" s="9"/>
      <c r="K111" s="9"/>
    </row>
    <row r="112" spans="1:11">
      <c r="A112" s="12" t="s">
        <v>52</v>
      </c>
      <c r="B112" s="13" t="s">
        <v>14</v>
      </c>
      <c r="C112" s="13" t="s">
        <v>4</v>
      </c>
      <c r="D112" s="142" t="s">
        <v>296</v>
      </c>
      <c r="E112" s="13" t="s">
        <v>1</v>
      </c>
      <c r="F112" s="89">
        <f>F113+F114+F115</f>
        <v>1110.2</v>
      </c>
      <c r="G112" s="9"/>
      <c r="H112" s="9"/>
      <c r="I112" s="9"/>
      <c r="J112" s="9"/>
      <c r="K112" s="9"/>
    </row>
    <row r="113" spans="1:11" ht="25.5">
      <c r="A113" s="12" t="s">
        <v>51</v>
      </c>
      <c r="B113" s="13" t="s">
        <v>14</v>
      </c>
      <c r="C113" s="13" t="s">
        <v>4</v>
      </c>
      <c r="D113" s="142" t="s">
        <v>296</v>
      </c>
      <c r="E113" s="13" t="s">
        <v>5</v>
      </c>
      <c r="F113" s="88">
        <v>824.2</v>
      </c>
      <c r="G113" s="9"/>
      <c r="H113" s="9"/>
      <c r="I113" s="9"/>
      <c r="J113" s="9"/>
      <c r="K113" s="9"/>
    </row>
    <row r="114" spans="1:11" ht="25.5">
      <c r="A114" s="12" t="s">
        <v>45</v>
      </c>
      <c r="B114" s="13" t="s">
        <v>14</v>
      </c>
      <c r="C114" s="13" t="s">
        <v>4</v>
      </c>
      <c r="D114" s="142" t="s">
        <v>296</v>
      </c>
      <c r="E114" s="13" t="s">
        <v>44</v>
      </c>
      <c r="F114" s="89">
        <v>286</v>
      </c>
      <c r="G114" s="9"/>
      <c r="H114" s="9"/>
      <c r="I114" s="9"/>
      <c r="J114" s="67"/>
      <c r="K114" s="9"/>
    </row>
    <row r="115" spans="1:11" ht="15.75" customHeight="1">
      <c r="A115" s="11" t="s">
        <v>58</v>
      </c>
      <c r="B115" s="13" t="s">
        <v>14</v>
      </c>
      <c r="C115" s="13" t="s">
        <v>4</v>
      </c>
      <c r="D115" s="142" t="s">
        <v>296</v>
      </c>
      <c r="E115" s="13" t="s">
        <v>49</v>
      </c>
      <c r="F115" s="89"/>
      <c r="G115" s="9"/>
      <c r="H115" s="9"/>
      <c r="I115" s="9"/>
      <c r="J115" s="9"/>
      <c r="K115" s="9"/>
    </row>
    <row r="116" spans="1:11" ht="18.75" customHeight="1">
      <c r="A116" s="147" t="s">
        <v>46</v>
      </c>
      <c r="B116" s="144" t="s">
        <v>14</v>
      </c>
      <c r="C116" s="144" t="s">
        <v>4</v>
      </c>
      <c r="D116" s="143" t="s">
        <v>153</v>
      </c>
      <c r="E116" s="144" t="s">
        <v>1</v>
      </c>
      <c r="F116" s="148">
        <f>F117</f>
        <v>1102</v>
      </c>
      <c r="G116" s="9"/>
      <c r="H116" s="9"/>
      <c r="I116" s="9"/>
      <c r="J116" s="9"/>
      <c r="K116" s="9"/>
    </row>
    <row r="117" spans="1:11" ht="29.25" customHeight="1">
      <c r="A117" s="12" t="s">
        <v>155</v>
      </c>
      <c r="B117" s="13" t="s">
        <v>14</v>
      </c>
      <c r="C117" s="13" t="s">
        <v>4</v>
      </c>
      <c r="D117" s="18" t="s">
        <v>154</v>
      </c>
      <c r="E117" s="13" t="s">
        <v>1</v>
      </c>
      <c r="F117" s="89">
        <f>F119+F118</f>
        <v>1102</v>
      </c>
      <c r="G117" s="9"/>
      <c r="H117" s="9"/>
      <c r="I117" s="9"/>
      <c r="J117" s="9"/>
      <c r="K117" s="9"/>
    </row>
    <row r="118" spans="1:11" ht="25.5">
      <c r="A118" s="12" t="s">
        <v>51</v>
      </c>
      <c r="B118" s="13" t="s">
        <v>14</v>
      </c>
      <c r="C118" s="13" t="s">
        <v>4</v>
      </c>
      <c r="D118" s="18" t="s">
        <v>154</v>
      </c>
      <c r="E118" s="13" t="s">
        <v>5</v>
      </c>
      <c r="F118" s="88">
        <v>946</v>
      </c>
      <c r="G118" s="9"/>
      <c r="H118" s="64"/>
      <c r="I118" s="9"/>
      <c r="J118" s="9"/>
      <c r="K118" s="9"/>
    </row>
    <row r="119" spans="1:11" ht="18.75" customHeight="1">
      <c r="A119" s="37" t="s">
        <v>58</v>
      </c>
      <c r="B119" s="13" t="s">
        <v>14</v>
      </c>
      <c r="C119" s="13" t="s">
        <v>4</v>
      </c>
      <c r="D119" s="18" t="s">
        <v>154</v>
      </c>
      <c r="E119" s="13" t="s">
        <v>49</v>
      </c>
      <c r="F119" s="88">
        <v>156</v>
      </c>
      <c r="G119" s="9"/>
      <c r="H119" s="9"/>
      <c r="I119" s="9"/>
      <c r="J119" s="9"/>
      <c r="K119" s="9"/>
    </row>
    <row r="120" spans="1:11">
      <c r="A120" s="45" t="s">
        <v>110</v>
      </c>
      <c r="B120" s="107" t="s">
        <v>12</v>
      </c>
      <c r="C120" s="107" t="s">
        <v>2</v>
      </c>
      <c r="D120" s="123" t="s">
        <v>93</v>
      </c>
      <c r="E120" s="107" t="s">
        <v>1</v>
      </c>
      <c r="F120" s="108">
        <f>F121</f>
        <v>267.7</v>
      </c>
      <c r="G120" s="9"/>
      <c r="H120" s="9"/>
      <c r="I120" s="9"/>
      <c r="J120" s="9"/>
      <c r="K120" s="9"/>
    </row>
    <row r="121" spans="1:11">
      <c r="A121" s="48" t="s">
        <v>48</v>
      </c>
      <c r="B121" s="94" t="s">
        <v>12</v>
      </c>
      <c r="C121" s="94" t="s">
        <v>4</v>
      </c>
      <c r="D121" s="95" t="s">
        <v>93</v>
      </c>
      <c r="E121" s="94" t="s">
        <v>1</v>
      </c>
      <c r="F121" s="125">
        <f>F122</f>
        <v>267.7</v>
      </c>
      <c r="G121" s="9"/>
      <c r="H121" s="9"/>
      <c r="I121" s="9"/>
      <c r="J121" s="9"/>
      <c r="K121" s="9"/>
    </row>
    <row r="122" spans="1:11" ht="27">
      <c r="A122" s="175" t="s">
        <v>217</v>
      </c>
      <c r="B122" s="162" t="s">
        <v>12</v>
      </c>
      <c r="C122" s="162" t="s">
        <v>4</v>
      </c>
      <c r="D122" s="177" t="s">
        <v>94</v>
      </c>
      <c r="E122" s="162" t="s">
        <v>1</v>
      </c>
      <c r="F122" s="164">
        <f>F123</f>
        <v>267.7</v>
      </c>
      <c r="G122" s="9"/>
      <c r="H122" s="67">
        <f>F118+F113</f>
        <v>1770.2</v>
      </c>
      <c r="I122" s="9"/>
      <c r="J122" s="9"/>
      <c r="K122" s="9"/>
    </row>
    <row r="123" spans="1:11">
      <c r="A123" s="141" t="s">
        <v>274</v>
      </c>
      <c r="B123" s="13" t="s">
        <v>12</v>
      </c>
      <c r="C123" s="13" t="s">
        <v>4</v>
      </c>
      <c r="D123" s="142" t="s">
        <v>101</v>
      </c>
      <c r="E123" s="13" t="s">
        <v>1</v>
      </c>
      <c r="F123" s="89">
        <f>F124</f>
        <v>267.7</v>
      </c>
      <c r="G123" s="9"/>
      <c r="H123" s="9"/>
      <c r="I123" s="9"/>
      <c r="J123" s="9"/>
      <c r="K123" s="9"/>
    </row>
    <row r="124" spans="1:11">
      <c r="A124" s="60" t="s">
        <v>228</v>
      </c>
      <c r="B124" s="75" t="s">
        <v>12</v>
      </c>
      <c r="C124" s="75" t="s">
        <v>4</v>
      </c>
      <c r="D124" s="139" t="s">
        <v>101</v>
      </c>
      <c r="E124" s="75" t="s">
        <v>227</v>
      </c>
      <c r="F124" s="99">
        <v>267.7</v>
      </c>
      <c r="G124" s="9"/>
      <c r="H124" s="9"/>
      <c r="I124" s="112"/>
      <c r="J124" s="9"/>
      <c r="K124" s="9"/>
    </row>
    <row r="125" spans="1:11">
      <c r="A125" s="9"/>
      <c r="B125" s="9"/>
      <c r="C125" s="17"/>
      <c r="D125" s="9"/>
      <c r="E125" s="10"/>
      <c r="F125" s="9"/>
      <c r="G125" s="9"/>
      <c r="H125" s="9"/>
      <c r="I125" s="9"/>
      <c r="J125" s="9"/>
      <c r="K125" s="9"/>
    </row>
    <row r="126" spans="1:11">
      <c r="A126" s="9"/>
      <c r="B126" s="9"/>
      <c r="C126" s="17"/>
      <c r="D126" s="9"/>
      <c r="E126" s="10"/>
      <c r="F126" s="113"/>
      <c r="G126" s="9"/>
      <c r="H126" s="9"/>
      <c r="I126" s="9"/>
      <c r="J126" s="9"/>
      <c r="K126" s="9"/>
    </row>
    <row r="127" spans="1:11">
      <c r="A127" s="9"/>
      <c r="B127" s="9"/>
      <c r="C127" s="17"/>
      <c r="D127" s="9"/>
      <c r="E127" s="10"/>
      <c r="F127" s="9"/>
      <c r="G127" s="9"/>
      <c r="H127" s="9"/>
      <c r="I127" s="9"/>
      <c r="J127" s="9"/>
      <c r="K127" s="9"/>
    </row>
    <row r="128" spans="1:11">
      <c r="A128" s="9"/>
      <c r="B128" s="9"/>
      <c r="C128" s="17"/>
      <c r="D128" s="9"/>
      <c r="E128" s="10"/>
      <c r="F128" s="9"/>
      <c r="G128" s="9"/>
      <c r="H128" s="9"/>
      <c r="I128" s="9"/>
      <c r="J128" s="9"/>
      <c r="K128" s="9"/>
    </row>
    <row r="129" spans="1:11">
      <c r="A129" s="9"/>
      <c r="B129" s="9"/>
      <c r="C129" s="17"/>
      <c r="D129" s="9"/>
      <c r="E129" s="10"/>
      <c r="F129" s="9"/>
      <c r="G129" s="9"/>
      <c r="H129" s="9"/>
      <c r="I129" s="9"/>
      <c r="J129" s="9"/>
      <c r="K129" s="9"/>
    </row>
    <row r="130" spans="1:11">
      <c r="A130" s="9"/>
      <c r="B130" s="9"/>
      <c r="C130" s="17"/>
      <c r="D130" s="9"/>
      <c r="E130" s="10"/>
      <c r="F130" s="9"/>
      <c r="G130" s="9"/>
      <c r="H130" s="9"/>
      <c r="I130" s="9"/>
      <c r="J130" s="9"/>
      <c r="K130" s="9"/>
    </row>
    <row r="131" spans="1:11">
      <c r="A131" s="9"/>
      <c r="B131" s="9"/>
      <c r="C131" s="17"/>
      <c r="D131" s="9"/>
      <c r="E131" s="10"/>
      <c r="F131" s="9"/>
      <c r="G131" s="9"/>
      <c r="H131" s="9"/>
      <c r="I131" s="9"/>
      <c r="J131" s="9"/>
      <c r="K131" s="9"/>
    </row>
    <row r="132" spans="1:11">
      <c r="A132" s="9"/>
      <c r="B132" s="9"/>
      <c r="C132" s="17"/>
      <c r="D132" s="9"/>
      <c r="E132" s="10"/>
      <c r="F132" s="9"/>
      <c r="G132" s="9"/>
      <c r="H132" s="9"/>
      <c r="I132" s="9"/>
      <c r="J132" s="9"/>
      <c r="K132" s="9"/>
    </row>
    <row r="133" spans="1:11">
      <c r="A133" s="9"/>
      <c r="B133" s="9"/>
      <c r="C133" s="17"/>
      <c r="D133" s="9"/>
      <c r="E133" s="10"/>
      <c r="F133" s="9"/>
      <c r="G133" s="9"/>
      <c r="H133" s="9"/>
      <c r="I133" s="9"/>
      <c r="J133" s="9"/>
      <c r="K133" s="9"/>
    </row>
    <row r="134" spans="1:11">
      <c r="A134" s="9"/>
      <c r="B134" s="9"/>
      <c r="C134" s="17"/>
      <c r="D134" s="9"/>
      <c r="E134" s="10"/>
      <c r="F134" s="9"/>
      <c r="G134" s="9"/>
      <c r="H134" s="9"/>
      <c r="I134" s="9"/>
      <c r="J134" s="9"/>
      <c r="K134" s="9"/>
    </row>
    <row r="135" spans="1:11">
      <c r="A135" s="9"/>
      <c r="B135" s="9"/>
      <c r="C135" s="17"/>
      <c r="D135" s="9"/>
      <c r="E135" s="10"/>
      <c r="F135" s="9"/>
      <c r="G135" s="9"/>
      <c r="H135" s="9"/>
      <c r="I135" s="9"/>
      <c r="J135" s="9"/>
      <c r="K135" s="9"/>
    </row>
    <row r="136" spans="1:11">
      <c r="A136" s="9"/>
      <c r="B136" s="9"/>
      <c r="C136" s="17"/>
      <c r="D136" s="9"/>
      <c r="E136" s="10"/>
      <c r="F136" s="9"/>
      <c r="G136" s="9"/>
      <c r="H136" s="9"/>
      <c r="I136" s="9"/>
      <c r="J136" s="9"/>
      <c r="K136" s="9"/>
    </row>
    <row r="137" spans="1:11">
      <c r="A137" s="9"/>
      <c r="B137" s="9"/>
      <c r="C137" s="17"/>
      <c r="D137" s="9"/>
      <c r="E137" s="10"/>
      <c r="F137" s="9"/>
      <c r="G137" s="9"/>
      <c r="H137" s="9"/>
      <c r="I137" s="9"/>
      <c r="J137" s="9"/>
      <c r="K137" s="9"/>
    </row>
    <row r="138" spans="1:11">
      <c r="A138" s="9"/>
      <c r="B138" s="9"/>
      <c r="C138" s="17"/>
      <c r="D138" s="9"/>
      <c r="E138" s="10"/>
      <c r="F138" s="9"/>
      <c r="G138" s="9"/>
      <c r="H138" s="9"/>
      <c r="I138" s="9"/>
      <c r="J138" s="9"/>
      <c r="K138" s="9"/>
    </row>
    <row r="139" spans="1:11">
      <c r="A139" s="9"/>
      <c r="B139" s="9"/>
      <c r="C139" s="17"/>
      <c r="D139" s="9"/>
      <c r="E139" s="10"/>
      <c r="F139" s="9"/>
      <c r="G139" s="9"/>
      <c r="H139" s="9"/>
      <c r="I139" s="9"/>
      <c r="J139" s="9"/>
      <c r="K139" s="9"/>
    </row>
    <row r="140" spans="1:11">
      <c r="A140" s="9"/>
      <c r="B140" s="9"/>
      <c r="C140" s="17"/>
      <c r="D140" s="9"/>
      <c r="E140" s="10"/>
      <c r="F140" s="9"/>
      <c r="G140" s="9"/>
      <c r="H140" s="9"/>
      <c r="I140" s="9"/>
      <c r="J140" s="9"/>
      <c r="K140" s="9"/>
    </row>
    <row r="141" spans="1:11">
      <c r="A141" s="9"/>
      <c r="B141" s="9"/>
      <c r="C141" s="17"/>
      <c r="D141" s="9"/>
      <c r="E141" s="10"/>
      <c r="F141" s="9"/>
      <c r="G141" s="9"/>
      <c r="H141" s="9"/>
      <c r="I141" s="9"/>
      <c r="J141" s="9"/>
      <c r="K141" s="9"/>
    </row>
    <row r="142" spans="1:11">
      <c r="A142" s="9"/>
      <c r="B142" s="9"/>
      <c r="C142" s="17"/>
      <c r="D142" s="9"/>
      <c r="E142" s="10"/>
      <c r="F142" s="9"/>
      <c r="G142" s="9"/>
      <c r="H142" s="9"/>
      <c r="I142" s="9"/>
      <c r="J142" s="9"/>
      <c r="K142" s="9"/>
    </row>
    <row r="143" spans="1:11">
      <c r="A143" s="9"/>
      <c r="B143" s="9"/>
      <c r="C143" s="17"/>
      <c r="D143" s="9"/>
      <c r="E143" s="10"/>
      <c r="F143" s="9"/>
      <c r="G143" s="9"/>
      <c r="H143" s="9"/>
      <c r="I143" s="9"/>
      <c r="J143" s="9"/>
      <c r="K143" s="9"/>
    </row>
    <row r="144" spans="1:11">
      <c r="A144" s="9"/>
      <c r="B144" s="9"/>
      <c r="C144" s="17"/>
      <c r="D144" s="9"/>
      <c r="E144" s="10"/>
      <c r="F144" s="9"/>
      <c r="G144" s="9"/>
      <c r="H144" s="9"/>
      <c r="I144" s="9"/>
      <c r="J144" s="9"/>
      <c r="K144" s="9"/>
    </row>
    <row r="145" spans="1:11">
      <c r="A145" s="9"/>
      <c r="B145" s="9"/>
      <c r="C145" s="17"/>
      <c r="D145" s="9"/>
      <c r="E145" s="10"/>
      <c r="F145" s="9"/>
      <c r="G145" s="9"/>
      <c r="H145" s="9"/>
      <c r="I145" s="9"/>
      <c r="J145" s="9"/>
      <c r="K145" s="9"/>
    </row>
    <row r="146" spans="1:11">
      <c r="A146" s="9"/>
      <c r="B146" s="9"/>
      <c r="C146" s="17"/>
      <c r="D146" s="9"/>
      <c r="E146" s="10"/>
      <c r="F146" s="9"/>
      <c r="G146" s="9"/>
      <c r="H146" s="9"/>
      <c r="I146" s="9"/>
      <c r="J146" s="9"/>
      <c r="K146" s="9"/>
    </row>
    <row r="147" spans="1:11">
      <c r="A147" s="9"/>
      <c r="B147" s="9"/>
      <c r="C147" s="17"/>
      <c r="D147" s="9"/>
      <c r="E147" s="10"/>
      <c r="F147" s="9"/>
      <c r="G147" s="9"/>
      <c r="H147" s="9"/>
      <c r="I147" s="9"/>
      <c r="J147" s="9"/>
      <c r="K147" s="9"/>
    </row>
    <row r="148" spans="1:11">
      <c r="A148" s="9"/>
      <c r="B148" s="9"/>
      <c r="C148" s="17"/>
      <c r="D148" s="9"/>
      <c r="E148" s="10"/>
      <c r="F148" s="9"/>
      <c r="G148" s="9"/>
      <c r="H148" s="9"/>
      <c r="I148" s="9"/>
      <c r="J148" s="9"/>
      <c r="K148" s="9"/>
    </row>
    <row r="149" spans="1:11">
      <c r="A149" s="9"/>
      <c r="B149" s="9"/>
      <c r="C149" s="17"/>
      <c r="D149" s="9"/>
      <c r="E149" s="10"/>
      <c r="F149" s="9"/>
      <c r="G149" s="9"/>
      <c r="H149" s="9"/>
      <c r="I149" s="9"/>
      <c r="J149" s="9"/>
      <c r="K149" s="9"/>
    </row>
    <row r="150" spans="1:11">
      <c r="A150" s="9"/>
      <c r="B150" s="9"/>
      <c r="C150" s="17"/>
      <c r="D150" s="9"/>
      <c r="E150" s="10"/>
      <c r="F150" s="9"/>
      <c r="G150" s="9"/>
      <c r="H150" s="9"/>
      <c r="I150" s="9"/>
      <c r="J150" s="9"/>
      <c r="K150" s="9"/>
    </row>
    <row r="151" spans="1:11">
      <c r="A151" s="9"/>
      <c r="B151" s="9"/>
      <c r="C151" s="17"/>
      <c r="D151" s="9"/>
      <c r="E151" s="10"/>
      <c r="F151" s="9"/>
      <c r="G151" s="9"/>
      <c r="H151" s="9"/>
      <c r="I151" s="9"/>
      <c r="J151" s="9"/>
      <c r="K151" s="9"/>
    </row>
    <row r="152" spans="1:11">
      <c r="A152" s="9"/>
      <c r="B152" s="9"/>
      <c r="C152" s="17"/>
      <c r="D152" s="9"/>
      <c r="E152" s="10"/>
      <c r="F152" s="9"/>
      <c r="G152" s="9"/>
      <c r="H152" s="9"/>
      <c r="I152" s="9"/>
      <c r="J152" s="9"/>
      <c r="K152" s="9"/>
    </row>
    <row r="153" spans="1:11">
      <c r="A153" s="9"/>
      <c r="B153" s="9"/>
      <c r="C153" s="17"/>
      <c r="D153" s="9"/>
      <c r="E153" s="10"/>
      <c r="F153" s="9"/>
      <c r="G153" s="9"/>
      <c r="H153" s="9"/>
      <c r="I153" s="9"/>
      <c r="J153" s="9"/>
      <c r="K153" s="9"/>
    </row>
    <row r="154" spans="1:11">
      <c r="A154" s="9"/>
      <c r="B154" s="9"/>
      <c r="C154" s="17"/>
      <c r="D154" s="9"/>
      <c r="E154" s="10"/>
      <c r="F154" s="9"/>
      <c r="G154" s="9"/>
      <c r="H154" s="9"/>
      <c r="I154" s="9"/>
      <c r="J154" s="9"/>
      <c r="K154" s="9"/>
    </row>
    <row r="155" spans="1:11">
      <c r="A155" s="9"/>
      <c r="B155" s="9"/>
      <c r="C155" s="17"/>
      <c r="D155" s="9"/>
      <c r="E155" s="10"/>
      <c r="F155" s="9"/>
      <c r="G155" s="9"/>
      <c r="H155" s="9"/>
      <c r="I155" s="9"/>
      <c r="J155" s="9"/>
      <c r="K155" s="9"/>
    </row>
    <row r="156" spans="1:11">
      <c r="A156" s="9"/>
      <c r="B156" s="9"/>
      <c r="C156" s="17"/>
      <c r="D156" s="9"/>
      <c r="E156" s="10"/>
      <c r="F156" s="9"/>
      <c r="G156" s="9"/>
      <c r="H156" s="9"/>
      <c r="I156" s="9"/>
      <c r="J156" s="9"/>
      <c r="K156" s="9"/>
    </row>
    <row r="157" spans="1:11">
      <c r="A157" s="9"/>
      <c r="B157" s="9"/>
      <c r="C157" s="17"/>
      <c r="D157" s="9"/>
      <c r="E157" s="10"/>
      <c r="F157" s="9"/>
      <c r="G157" s="9"/>
      <c r="H157" s="9"/>
      <c r="I157" s="9"/>
      <c r="J157" s="9"/>
      <c r="K157" s="9"/>
    </row>
    <row r="158" spans="1:11">
      <c r="A158" s="9"/>
      <c r="B158" s="9"/>
      <c r="C158" s="17"/>
      <c r="D158" s="9"/>
      <c r="E158" s="10"/>
      <c r="F158" s="9"/>
      <c r="G158" s="9"/>
      <c r="H158" s="9"/>
      <c r="I158" s="9"/>
      <c r="J158" s="9"/>
      <c r="K158" s="9"/>
    </row>
    <row r="159" spans="1:11">
      <c r="A159" s="9"/>
      <c r="B159" s="9"/>
      <c r="C159" s="17"/>
      <c r="D159" s="9"/>
      <c r="E159" s="10"/>
      <c r="F159" s="9"/>
      <c r="G159" s="9"/>
      <c r="H159" s="9"/>
      <c r="I159" s="9"/>
      <c r="J159" s="9"/>
      <c r="K159" s="9"/>
    </row>
    <row r="160" spans="1:11">
      <c r="A160" s="9"/>
      <c r="B160" s="9"/>
      <c r="C160" s="17"/>
      <c r="D160" s="9"/>
      <c r="E160" s="10"/>
      <c r="F160" s="9"/>
      <c r="G160" s="9"/>
      <c r="H160" s="9"/>
      <c r="I160" s="9"/>
      <c r="J160" s="9"/>
      <c r="K160" s="9"/>
    </row>
    <row r="161" spans="1:11">
      <c r="A161" s="9"/>
      <c r="B161" s="9"/>
      <c r="C161" s="17"/>
      <c r="D161" s="9"/>
      <c r="E161" s="10"/>
      <c r="F161" s="9"/>
      <c r="G161" s="9"/>
      <c r="H161" s="9"/>
      <c r="I161" s="9"/>
      <c r="J161" s="9"/>
      <c r="K161" s="9"/>
    </row>
    <row r="162" spans="1:11">
      <c r="A162" s="9"/>
      <c r="B162" s="9"/>
      <c r="C162" s="17"/>
      <c r="D162" s="9"/>
      <c r="E162" s="10"/>
      <c r="F162" s="9"/>
      <c r="G162" s="9"/>
      <c r="H162" s="9"/>
      <c r="I162" s="9"/>
      <c r="J162" s="9"/>
      <c r="K162" s="9"/>
    </row>
    <row r="163" spans="1:11">
      <c r="A163" s="9"/>
      <c r="B163" s="9"/>
      <c r="C163" s="17"/>
      <c r="D163" s="9"/>
      <c r="E163" s="10"/>
      <c r="F163" s="9"/>
      <c r="G163" s="9"/>
      <c r="H163" s="9"/>
      <c r="I163" s="9"/>
      <c r="J163" s="9"/>
      <c r="K163" s="9"/>
    </row>
    <row r="164" spans="1:11">
      <c r="A164" s="9"/>
      <c r="B164" s="9"/>
      <c r="C164" s="17"/>
      <c r="D164" s="9"/>
      <c r="E164" s="10"/>
      <c r="F164" s="9"/>
      <c r="G164" s="9"/>
      <c r="H164" s="9"/>
      <c r="I164" s="9"/>
      <c r="J164" s="9"/>
      <c r="K164" s="9"/>
    </row>
    <row r="165" spans="1:11">
      <c r="A165" s="9"/>
      <c r="B165" s="9"/>
      <c r="C165" s="17"/>
      <c r="D165" s="9"/>
      <c r="E165" s="10"/>
      <c r="F165" s="9"/>
      <c r="G165" s="9"/>
      <c r="H165" s="9"/>
      <c r="I165" s="9"/>
      <c r="J165" s="9"/>
      <c r="K165" s="9"/>
    </row>
    <row r="166" spans="1:11">
      <c r="A166" s="9"/>
      <c r="B166" s="9"/>
      <c r="C166" s="17"/>
      <c r="D166" s="9"/>
      <c r="E166" s="10"/>
      <c r="F166" s="9"/>
      <c r="G166" s="9"/>
      <c r="H166" s="9"/>
      <c r="I166" s="9"/>
      <c r="J166" s="9"/>
      <c r="K166" s="9"/>
    </row>
    <row r="167" spans="1:11">
      <c r="A167" s="9"/>
      <c r="B167" s="9"/>
      <c r="C167" s="17"/>
      <c r="D167" s="9"/>
      <c r="E167" s="10"/>
      <c r="F167" s="9"/>
      <c r="G167" s="9"/>
      <c r="H167" s="9"/>
      <c r="I167" s="9"/>
      <c r="J167" s="9"/>
      <c r="K167" s="9"/>
    </row>
    <row r="168" spans="1:11">
      <c r="A168" s="9"/>
      <c r="B168" s="9"/>
      <c r="C168" s="17"/>
      <c r="D168" s="9"/>
      <c r="E168" s="10"/>
      <c r="F168" s="9"/>
      <c r="G168" s="9"/>
      <c r="H168" s="9"/>
      <c r="I168" s="9"/>
      <c r="J168" s="9"/>
      <c r="K168" s="9"/>
    </row>
    <row r="169" spans="1:11">
      <c r="A169" s="9"/>
      <c r="B169" s="9"/>
      <c r="C169" s="17"/>
      <c r="D169" s="9"/>
      <c r="E169" s="10"/>
      <c r="F169" s="9"/>
      <c r="G169" s="9"/>
      <c r="H169" s="9"/>
      <c r="I169" s="9"/>
      <c r="J169" s="9"/>
      <c r="K169" s="9"/>
    </row>
    <row r="170" spans="1:11">
      <c r="A170" s="9"/>
      <c r="B170" s="9"/>
      <c r="C170" s="17"/>
      <c r="D170" s="9"/>
      <c r="E170" s="10"/>
      <c r="F170" s="9"/>
      <c r="G170" s="9"/>
      <c r="H170" s="9"/>
      <c r="I170" s="9"/>
      <c r="J170" s="9"/>
      <c r="K170" s="9"/>
    </row>
    <row r="171" spans="1:11">
      <c r="A171" s="9"/>
      <c r="B171" s="9"/>
      <c r="C171" s="17"/>
      <c r="D171" s="9"/>
      <c r="E171" s="10"/>
      <c r="F171" s="9"/>
      <c r="G171" s="9"/>
      <c r="H171" s="9"/>
      <c r="I171" s="9"/>
      <c r="J171" s="9"/>
      <c r="K171" s="9"/>
    </row>
    <row r="172" spans="1:11">
      <c r="A172" s="9"/>
      <c r="B172" s="9"/>
      <c r="C172" s="17"/>
      <c r="D172" s="9"/>
      <c r="E172" s="10"/>
      <c r="F172" s="9"/>
      <c r="G172" s="9"/>
      <c r="H172" s="9"/>
      <c r="I172" s="9"/>
      <c r="J172" s="9"/>
      <c r="K172" s="9"/>
    </row>
    <row r="173" spans="1:11">
      <c r="A173" s="9"/>
      <c r="B173" s="9"/>
      <c r="C173" s="17"/>
      <c r="D173" s="9"/>
      <c r="E173" s="10"/>
      <c r="F173" s="9"/>
      <c r="G173" s="9"/>
      <c r="H173" s="9"/>
      <c r="I173" s="9"/>
      <c r="J173" s="9"/>
      <c r="K173" s="9"/>
    </row>
    <row r="174" spans="1:11">
      <c r="A174" s="9"/>
      <c r="B174" s="9"/>
      <c r="C174" s="17"/>
      <c r="D174" s="9"/>
      <c r="E174" s="10"/>
      <c r="F174" s="9"/>
      <c r="G174" s="9"/>
      <c r="H174" s="9"/>
      <c r="I174" s="9"/>
      <c r="J174" s="9"/>
      <c r="K174" s="9"/>
    </row>
    <row r="175" spans="1:11">
      <c r="A175" s="9"/>
      <c r="B175" s="9"/>
      <c r="C175" s="17"/>
      <c r="D175" s="9"/>
      <c r="E175" s="10"/>
      <c r="F175" s="9"/>
      <c r="G175" s="9"/>
      <c r="H175" s="9"/>
      <c r="I175" s="9"/>
      <c r="J175" s="9"/>
      <c r="K175" s="9"/>
    </row>
    <row r="176" spans="1:11">
      <c r="A176" s="9"/>
      <c r="B176" s="9"/>
      <c r="C176" s="17"/>
      <c r="D176" s="9"/>
      <c r="E176" s="10"/>
      <c r="F176" s="9"/>
      <c r="G176" s="9"/>
      <c r="H176" s="9"/>
      <c r="I176" s="9"/>
      <c r="J176" s="9"/>
      <c r="K176" s="9"/>
    </row>
    <row r="177" spans="1:11">
      <c r="A177" s="9"/>
      <c r="B177" s="9"/>
      <c r="C177" s="17"/>
      <c r="D177" s="9"/>
      <c r="E177" s="10"/>
      <c r="F177" s="9"/>
      <c r="G177" s="9"/>
      <c r="H177" s="9"/>
      <c r="I177" s="9"/>
      <c r="J177" s="9"/>
      <c r="K177" s="9"/>
    </row>
    <row r="178" spans="1:11">
      <c r="A178" s="9"/>
      <c r="B178" s="9"/>
      <c r="C178" s="17"/>
      <c r="D178" s="9"/>
      <c r="E178" s="10"/>
      <c r="F178" s="9"/>
      <c r="G178" s="9"/>
      <c r="H178" s="9"/>
      <c r="I178" s="9"/>
      <c r="J178" s="9"/>
      <c r="K178" s="9"/>
    </row>
    <row r="179" spans="1:11">
      <c r="A179" s="9"/>
      <c r="B179" s="9"/>
      <c r="C179" s="17"/>
      <c r="D179" s="9"/>
      <c r="E179" s="10"/>
      <c r="F179" s="9"/>
      <c r="G179" s="9"/>
      <c r="H179" s="9"/>
      <c r="I179" s="9"/>
      <c r="J179" s="9"/>
      <c r="K179" s="9"/>
    </row>
    <row r="180" spans="1:11">
      <c r="A180" s="9"/>
      <c r="B180" s="9"/>
      <c r="C180" s="17"/>
      <c r="D180" s="9"/>
      <c r="E180" s="10"/>
      <c r="F180" s="9"/>
      <c r="G180" s="9"/>
      <c r="H180" s="9"/>
      <c r="I180" s="9"/>
      <c r="J180" s="9"/>
      <c r="K180" s="9"/>
    </row>
    <row r="181" spans="1:11">
      <c r="A181" s="9"/>
      <c r="B181" s="9"/>
      <c r="C181" s="17"/>
      <c r="D181" s="9"/>
      <c r="E181" s="10"/>
      <c r="F181" s="9"/>
      <c r="G181" s="9"/>
      <c r="H181" s="9"/>
      <c r="I181" s="9"/>
      <c r="J181" s="9"/>
      <c r="K181" s="9"/>
    </row>
    <row r="182" spans="1:11">
      <c r="A182" s="9"/>
      <c r="B182" s="9"/>
      <c r="C182" s="17"/>
      <c r="D182" s="9"/>
      <c r="E182" s="10"/>
      <c r="F182" s="9"/>
      <c r="G182" s="9"/>
      <c r="H182" s="9"/>
      <c r="I182" s="9"/>
      <c r="J182" s="9"/>
      <c r="K182" s="9"/>
    </row>
    <row r="183" spans="1:11">
      <c r="A183" s="9"/>
      <c r="B183" s="9"/>
      <c r="C183" s="17"/>
      <c r="D183" s="9"/>
      <c r="E183" s="10"/>
      <c r="F183" s="9"/>
      <c r="G183" s="9"/>
      <c r="H183" s="9"/>
      <c r="I183" s="9"/>
      <c r="J183" s="9"/>
      <c r="K183" s="9"/>
    </row>
    <row r="184" spans="1:11">
      <c r="A184" s="9"/>
      <c r="B184" s="9"/>
      <c r="C184" s="17"/>
      <c r="D184" s="9"/>
      <c r="E184" s="10"/>
      <c r="F184" s="9"/>
      <c r="G184" s="9"/>
      <c r="H184" s="9"/>
      <c r="I184" s="9"/>
      <c r="J184" s="9"/>
      <c r="K184" s="9"/>
    </row>
    <row r="185" spans="1:11">
      <c r="A185" s="9"/>
      <c r="B185" s="9"/>
      <c r="C185" s="17"/>
      <c r="D185" s="9"/>
      <c r="E185" s="10"/>
      <c r="F185" s="9"/>
      <c r="G185" s="9"/>
      <c r="H185" s="9"/>
      <c r="I185" s="9"/>
      <c r="J185" s="9"/>
      <c r="K185" s="9"/>
    </row>
    <row r="186" spans="1:11">
      <c r="A186" s="9"/>
      <c r="B186" s="9"/>
      <c r="C186" s="17"/>
      <c r="D186" s="9"/>
      <c r="E186" s="10"/>
      <c r="F186" s="9"/>
      <c r="G186" s="9"/>
      <c r="H186" s="9"/>
      <c r="I186" s="9"/>
      <c r="J186" s="9"/>
      <c r="K186" s="9"/>
    </row>
    <row r="187" spans="1:11">
      <c r="A187" s="9"/>
      <c r="B187" s="9"/>
      <c r="C187" s="17"/>
      <c r="D187" s="9"/>
      <c r="E187" s="10"/>
      <c r="F187" s="9"/>
      <c r="G187" s="9"/>
      <c r="H187" s="9"/>
      <c r="I187" s="9"/>
      <c r="J187" s="9"/>
      <c r="K187" s="9"/>
    </row>
    <row r="188" spans="1:11">
      <c r="A188" s="9"/>
      <c r="B188" s="9"/>
      <c r="C188" s="17"/>
      <c r="D188" s="9"/>
      <c r="E188" s="10"/>
      <c r="F188" s="9"/>
      <c r="G188" s="9"/>
      <c r="H188" s="9"/>
      <c r="I188" s="9"/>
      <c r="J188" s="9"/>
      <c r="K188" s="9"/>
    </row>
    <row r="189" spans="1:11">
      <c r="A189" s="9"/>
      <c r="B189" s="9"/>
      <c r="C189" s="17"/>
      <c r="D189" s="9"/>
      <c r="E189" s="10"/>
      <c r="F189" s="9"/>
      <c r="G189" s="9"/>
      <c r="H189" s="9"/>
      <c r="I189" s="9"/>
      <c r="J189" s="9"/>
      <c r="K189" s="9"/>
    </row>
    <row r="190" spans="1:11">
      <c r="A190" s="9"/>
      <c r="B190" s="9"/>
      <c r="C190" s="17"/>
      <c r="D190" s="9"/>
      <c r="E190" s="10"/>
      <c r="F190" s="9"/>
      <c r="G190" s="9"/>
      <c r="H190" s="9"/>
      <c r="I190" s="9"/>
      <c r="J190" s="9"/>
      <c r="K190" s="9"/>
    </row>
    <row r="191" spans="1:11">
      <c r="A191" s="9"/>
      <c r="B191" s="9"/>
      <c r="C191" s="17"/>
      <c r="D191" s="9"/>
      <c r="E191" s="10"/>
      <c r="F191" s="9"/>
      <c r="G191" s="9"/>
      <c r="H191" s="9"/>
      <c r="I191" s="9"/>
      <c r="J191" s="9"/>
      <c r="K191" s="9"/>
    </row>
    <row r="192" spans="1:11">
      <c r="A192" s="9"/>
      <c r="B192" s="9"/>
      <c r="C192" s="17"/>
      <c r="D192" s="9"/>
      <c r="E192" s="10"/>
      <c r="F192" s="9"/>
      <c r="G192" s="9"/>
      <c r="H192" s="9"/>
      <c r="I192" s="9"/>
      <c r="J192" s="9"/>
      <c r="K192" s="9"/>
    </row>
    <row r="193" spans="1:11">
      <c r="A193" s="9"/>
      <c r="B193" s="9"/>
      <c r="C193" s="17"/>
      <c r="D193" s="9"/>
      <c r="E193" s="10"/>
      <c r="F193" s="9"/>
      <c r="G193" s="9"/>
      <c r="H193" s="9"/>
      <c r="I193" s="9"/>
      <c r="J193" s="9"/>
      <c r="K193" s="9"/>
    </row>
  </sheetData>
  <autoFilter ref="D1:D193">
    <filterColumn colId="0"/>
  </autoFilter>
  <mergeCells count="12">
    <mergeCell ref="D1:F1"/>
    <mergeCell ref="C2:F2"/>
    <mergeCell ref="A7:A8"/>
    <mergeCell ref="A3:F3"/>
    <mergeCell ref="A4:F4"/>
    <mergeCell ref="A5:F5"/>
    <mergeCell ref="B7:B8"/>
    <mergeCell ref="F7:F8"/>
    <mergeCell ref="E6:F6"/>
    <mergeCell ref="C7:C8"/>
    <mergeCell ref="D7:D8"/>
    <mergeCell ref="E7:E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A64">
      <formula1>200</formula1>
    </dataValidation>
  </dataValidations>
  <pageMargins left="0.19685039370078741" right="0" top="0.39370078740157483" bottom="0.39370078740157483" header="0.51181102362204722" footer="0.51181102362204722"/>
  <pageSetup paperSize="9" scale="99" orientation="portrait" verticalDpi="0" r:id="rId1"/>
  <headerFooter alignWithMargins="0"/>
</worksheet>
</file>

<file path=xl/worksheets/sheet5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M186"/>
  <sheetViews>
    <sheetView topLeftCell="A40" workbookViewId="0">
      <selection activeCell="E60" sqref="E60:E62"/>
    </sheetView>
  </sheetViews>
  <sheetFormatPr defaultRowHeight="15.75"/>
  <cols>
    <col min="1" max="1" width="56.42578125" customWidth="1"/>
    <col min="2" max="2" width="5.42578125" style="20" customWidth="1"/>
    <col min="3" max="3" width="4.7109375" customWidth="1"/>
    <col min="4" max="4" width="4" customWidth="1"/>
    <col min="5" max="5" width="13" style="3" customWidth="1"/>
    <col min="6" max="6" width="5.5703125" customWidth="1"/>
    <col min="7" max="7" width="14" style="8" customWidth="1"/>
    <col min="8" max="8" width="9.140625" hidden="1" customWidth="1"/>
  </cols>
  <sheetData>
    <row r="1" spans="1:13" ht="15.75" customHeight="1">
      <c r="A1" s="9"/>
      <c r="B1" s="19"/>
      <c r="C1" s="9"/>
      <c r="D1" s="9"/>
      <c r="E1" s="17"/>
      <c r="F1" s="332" t="s">
        <v>111</v>
      </c>
      <c r="G1" s="332"/>
      <c r="H1" s="1"/>
      <c r="I1" s="1"/>
      <c r="J1" s="9"/>
      <c r="K1" s="9"/>
      <c r="L1" s="9"/>
      <c r="M1" s="9"/>
    </row>
    <row r="2" spans="1:13" ht="47.25" customHeight="1">
      <c r="A2" s="9"/>
      <c r="B2" s="19"/>
      <c r="C2" s="14"/>
      <c r="D2" s="14"/>
      <c r="E2" s="347" t="s">
        <v>267</v>
      </c>
      <c r="F2" s="347"/>
      <c r="G2" s="347"/>
      <c r="H2" s="1"/>
      <c r="I2" s="1"/>
      <c r="J2" s="1"/>
      <c r="K2" s="9"/>
      <c r="L2" s="9"/>
      <c r="M2" s="9"/>
    </row>
    <row r="3" spans="1:13" ht="15.75" customHeight="1">
      <c r="A3" s="335" t="s">
        <v>112</v>
      </c>
      <c r="B3" s="335"/>
      <c r="C3" s="335"/>
      <c r="D3" s="335"/>
      <c r="E3" s="335"/>
      <c r="F3" s="335"/>
      <c r="G3" s="335"/>
      <c r="H3" s="335"/>
      <c r="I3" s="9"/>
      <c r="J3" s="9"/>
      <c r="K3" s="9"/>
      <c r="L3" s="9"/>
      <c r="M3" s="9"/>
    </row>
    <row r="4" spans="1:13" ht="27.75" customHeight="1">
      <c r="A4" s="348" t="s">
        <v>284</v>
      </c>
      <c r="B4" s="348"/>
      <c r="C4" s="348"/>
      <c r="D4" s="348"/>
      <c r="E4" s="348"/>
      <c r="F4" s="348"/>
      <c r="G4" s="348"/>
      <c r="H4" s="348"/>
      <c r="I4" s="9"/>
      <c r="J4" s="9"/>
      <c r="K4" s="9"/>
      <c r="L4" s="9"/>
      <c r="M4" s="9"/>
    </row>
    <row r="5" spans="1:13" ht="13.5" customHeight="1">
      <c r="A5" s="138"/>
      <c r="B5" s="138"/>
      <c r="C5" s="138"/>
      <c r="D5" s="138"/>
      <c r="E5" s="138"/>
      <c r="F5" s="138"/>
      <c r="G5" s="138"/>
      <c r="H5" s="138"/>
      <c r="I5" s="9"/>
      <c r="J5" s="9"/>
      <c r="K5" s="9"/>
      <c r="L5" s="9"/>
      <c r="M5" s="9"/>
    </row>
    <row r="6" spans="1:13" ht="12.75">
      <c r="A6" s="9"/>
      <c r="B6" s="19"/>
      <c r="C6" s="9"/>
      <c r="D6" s="9"/>
      <c r="E6" s="17"/>
      <c r="F6" s="9"/>
      <c r="G6" s="15" t="s">
        <v>90</v>
      </c>
      <c r="H6" s="9"/>
      <c r="I6" s="9"/>
      <c r="J6" s="9"/>
      <c r="K6" s="9"/>
      <c r="L6" s="9"/>
      <c r="M6" s="9"/>
    </row>
    <row r="7" spans="1:13" ht="12.75">
      <c r="A7" s="349" t="s">
        <v>0</v>
      </c>
      <c r="B7" s="345" t="s">
        <v>113</v>
      </c>
      <c r="C7" s="336" t="s">
        <v>89</v>
      </c>
      <c r="D7" s="336" t="s">
        <v>88</v>
      </c>
      <c r="E7" s="341" t="s">
        <v>87</v>
      </c>
      <c r="F7" s="343" t="s">
        <v>86</v>
      </c>
      <c r="G7" s="338" t="s">
        <v>85</v>
      </c>
      <c r="H7" s="9"/>
      <c r="I7" s="9"/>
      <c r="J7" s="9"/>
      <c r="K7" s="9"/>
      <c r="L7" s="9"/>
      <c r="M7" s="9"/>
    </row>
    <row r="8" spans="1:13" ht="19.5" customHeight="1">
      <c r="A8" s="349"/>
      <c r="B8" s="346"/>
      <c r="C8" s="337"/>
      <c r="D8" s="337"/>
      <c r="E8" s="342"/>
      <c r="F8" s="344"/>
      <c r="G8" s="339"/>
      <c r="H8" s="9"/>
      <c r="I8" s="9"/>
      <c r="J8" s="9"/>
      <c r="K8" s="9"/>
      <c r="L8" s="9"/>
      <c r="M8" s="9"/>
    </row>
    <row r="9" spans="1:13">
      <c r="A9" s="61" t="s">
        <v>84</v>
      </c>
      <c r="B9" s="178">
        <v>915</v>
      </c>
      <c r="C9" s="120" t="s">
        <v>2</v>
      </c>
      <c r="D9" s="120" t="s">
        <v>2</v>
      </c>
      <c r="E9" s="121" t="s">
        <v>93</v>
      </c>
      <c r="F9" s="120" t="s">
        <v>1</v>
      </c>
      <c r="G9" s="122">
        <f>G10+G45+G57+G80+G103+G110+G122+G51</f>
        <v>7533.4699999999993</v>
      </c>
      <c r="H9" s="9"/>
      <c r="I9" s="9"/>
      <c r="J9" s="9"/>
      <c r="K9" s="9"/>
      <c r="L9" s="9"/>
      <c r="M9" s="9"/>
    </row>
    <row r="10" spans="1:13">
      <c r="A10" s="62" t="s">
        <v>83</v>
      </c>
      <c r="B10" s="58">
        <v>915</v>
      </c>
      <c r="C10" s="107" t="s">
        <v>4</v>
      </c>
      <c r="D10" s="107" t="s">
        <v>2</v>
      </c>
      <c r="E10" s="123" t="s">
        <v>93</v>
      </c>
      <c r="F10" s="107" t="s">
        <v>1</v>
      </c>
      <c r="G10" s="108">
        <f>G11+G16+G24+G34+G38+G29</f>
        <v>4057.76</v>
      </c>
      <c r="H10" s="9"/>
      <c r="I10" s="9"/>
      <c r="J10" s="9"/>
      <c r="K10" s="9"/>
      <c r="L10" s="9"/>
      <c r="M10" s="9"/>
    </row>
    <row r="11" spans="1:13" ht="27">
      <c r="A11" s="119" t="s">
        <v>82</v>
      </c>
      <c r="B11" s="57">
        <v>915</v>
      </c>
      <c r="C11" s="94" t="s">
        <v>4</v>
      </c>
      <c r="D11" s="94" t="s">
        <v>20</v>
      </c>
      <c r="E11" s="95" t="s">
        <v>93</v>
      </c>
      <c r="F11" s="94" t="s">
        <v>1</v>
      </c>
      <c r="G11" s="96">
        <f>G15</f>
        <v>820.1</v>
      </c>
      <c r="H11" s="9"/>
      <c r="I11" s="9"/>
      <c r="J11" s="9"/>
      <c r="K11" s="9"/>
      <c r="L11" s="9"/>
      <c r="M11" s="9"/>
    </row>
    <row r="12" spans="1:13" ht="27">
      <c r="A12" s="182" t="s">
        <v>217</v>
      </c>
      <c r="B12" s="161">
        <v>915</v>
      </c>
      <c r="C12" s="162" t="s">
        <v>4</v>
      </c>
      <c r="D12" s="162" t="s">
        <v>20</v>
      </c>
      <c r="E12" s="163" t="s">
        <v>94</v>
      </c>
      <c r="F12" s="162" t="s">
        <v>1</v>
      </c>
      <c r="G12" s="166">
        <f>G13</f>
        <v>820.1</v>
      </c>
      <c r="H12" s="9"/>
      <c r="I12" s="9"/>
      <c r="J12" s="9"/>
      <c r="K12" s="9"/>
      <c r="L12" s="9"/>
      <c r="M12" s="9"/>
    </row>
    <row r="13" spans="1:13" ht="25.5">
      <c r="A13" s="158" t="s">
        <v>47</v>
      </c>
      <c r="B13" s="159">
        <v>915</v>
      </c>
      <c r="C13" s="144" t="s">
        <v>4</v>
      </c>
      <c r="D13" s="144" t="s">
        <v>20</v>
      </c>
      <c r="E13" s="143" t="s">
        <v>95</v>
      </c>
      <c r="F13" s="144" t="s">
        <v>1</v>
      </c>
      <c r="G13" s="148">
        <f>G14</f>
        <v>820.1</v>
      </c>
      <c r="H13" s="9"/>
      <c r="I13" s="9"/>
      <c r="J13" s="9"/>
      <c r="K13" s="9"/>
      <c r="L13" s="9"/>
      <c r="M13" s="9"/>
    </row>
    <row r="14" spans="1:13" ht="19.5" customHeight="1">
      <c r="A14" s="111" t="s">
        <v>81</v>
      </c>
      <c r="B14" s="36">
        <v>915</v>
      </c>
      <c r="C14" s="75" t="s">
        <v>4</v>
      </c>
      <c r="D14" s="75" t="s">
        <v>20</v>
      </c>
      <c r="E14" s="76" t="s">
        <v>96</v>
      </c>
      <c r="F14" s="75" t="s">
        <v>1</v>
      </c>
      <c r="G14" s="97">
        <f>G15</f>
        <v>820.1</v>
      </c>
      <c r="H14" s="9"/>
      <c r="I14" s="9"/>
      <c r="J14" s="9"/>
      <c r="K14" s="9"/>
      <c r="L14" s="9"/>
      <c r="M14" s="9"/>
    </row>
    <row r="15" spans="1:13" ht="25.5">
      <c r="A15" s="111" t="s">
        <v>69</v>
      </c>
      <c r="B15" s="36">
        <v>915</v>
      </c>
      <c r="C15" s="75" t="s">
        <v>4</v>
      </c>
      <c r="D15" s="75" t="s">
        <v>20</v>
      </c>
      <c r="E15" s="76" t="s">
        <v>96</v>
      </c>
      <c r="F15" s="75" t="s">
        <v>16</v>
      </c>
      <c r="G15" s="88">
        <v>820.1</v>
      </c>
      <c r="H15" s="9"/>
      <c r="I15" s="9"/>
      <c r="J15" s="9"/>
      <c r="K15" s="9"/>
      <c r="L15" s="9"/>
      <c r="M15" s="9"/>
    </row>
    <row r="16" spans="1:13" ht="40.5">
      <c r="A16" s="47" t="s">
        <v>80</v>
      </c>
      <c r="B16" s="57">
        <v>915</v>
      </c>
      <c r="C16" s="94" t="s">
        <v>4</v>
      </c>
      <c r="D16" s="94" t="s">
        <v>41</v>
      </c>
      <c r="E16" s="95" t="s">
        <v>93</v>
      </c>
      <c r="F16" s="94" t="s">
        <v>1</v>
      </c>
      <c r="G16" s="96">
        <f>G17</f>
        <v>2085.8200000000002</v>
      </c>
      <c r="H16" s="9"/>
      <c r="I16" s="9"/>
      <c r="J16" s="9"/>
      <c r="K16" s="9"/>
      <c r="L16" s="9"/>
      <c r="M16" s="9"/>
    </row>
    <row r="17" spans="1:13" ht="27">
      <c r="A17" s="165" t="s">
        <v>217</v>
      </c>
      <c r="B17" s="161">
        <v>915</v>
      </c>
      <c r="C17" s="162" t="s">
        <v>4</v>
      </c>
      <c r="D17" s="162" t="s">
        <v>41</v>
      </c>
      <c r="E17" s="163" t="s">
        <v>94</v>
      </c>
      <c r="F17" s="162" t="s">
        <v>1</v>
      </c>
      <c r="G17" s="180">
        <f>G18</f>
        <v>2085.8200000000002</v>
      </c>
      <c r="H17" s="9"/>
      <c r="I17" s="9"/>
      <c r="J17" s="9"/>
      <c r="K17" s="9"/>
      <c r="L17" s="9"/>
      <c r="M17" s="9"/>
    </row>
    <row r="18" spans="1:13" ht="25.5">
      <c r="A18" s="147" t="s">
        <v>47</v>
      </c>
      <c r="B18" s="159">
        <v>915</v>
      </c>
      <c r="C18" s="144" t="s">
        <v>4</v>
      </c>
      <c r="D18" s="144" t="s">
        <v>41</v>
      </c>
      <c r="E18" s="143" t="s">
        <v>95</v>
      </c>
      <c r="F18" s="144" t="s">
        <v>1</v>
      </c>
      <c r="G18" s="148">
        <f>G19+G22</f>
        <v>2085.8200000000002</v>
      </c>
      <c r="H18" s="9"/>
      <c r="I18" s="9"/>
      <c r="J18" s="9"/>
      <c r="K18" s="9"/>
      <c r="L18" s="9"/>
      <c r="M18" s="9"/>
    </row>
    <row r="19" spans="1:13" ht="25.5">
      <c r="A19" s="11" t="s">
        <v>79</v>
      </c>
      <c r="B19" s="36">
        <v>915</v>
      </c>
      <c r="C19" s="75" t="s">
        <v>4</v>
      </c>
      <c r="D19" s="75" t="s">
        <v>41</v>
      </c>
      <c r="E19" s="76" t="s">
        <v>97</v>
      </c>
      <c r="F19" s="75" t="s">
        <v>1</v>
      </c>
      <c r="G19" s="97">
        <f>G20+G21+G23</f>
        <v>2084.3200000000002</v>
      </c>
      <c r="H19" s="9"/>
      <c r="I19" s="9"/>
      <c r="J19" s="9"/>
      <c r="K19" s="9"/>
      <c r="L19" s="9"/>
      <c r="M19" s="9"/>
    </row>
    <row r="20" spans="1:13" ht="25.5">
      <c r="A20" s="11" t="s">
        <v>69</v>
      </c>
      <c r="B20" s="36">
        <v>915</v>
      </c>
      <c r="C20" s="75" t="s">
        <v>4</v>
      </c>
      <c r="D20" s="75" t="s">
        <v>41</v>
      </c>
      <c r="E20" s="76" t="s">
        <v>97</v>
      </c>
      <c r="F20" s="75" t="s">
        <v>16</v>
      </c>
      <c r="G20" s="88">
        <v>1741.4</v>
      </c>
      <c r="H20" s="9"/>
      <c r="I20" s="9"/>
      <c r="J20" s="9"/>
      <c r="K20" s="9"/>
      <c r="L20" s="9"/>
      <c r="M20" s="9"/>
    </row>
    <row r="21" spans="1:13" ht="25.5">
      <c r="A21" s="11" t="s">
        <v>45</v>
      </c>
      <c r="B21" s="36">
        <v>915</v>
      </c>
      <c r="C21" s="75" t="s">
        <v>4</v>
      </c>
      <c r="D21" s="75" t="s">
        <v>41</v>
      </c>
      <c r="E21" s="76" t="s">
        <v>97</v>
      </c>
      <c r="F21" s="75" t="s">
        <v>44</v>
      </c>
      <c r="G21" s="89">
        <v>341</v>
      </c>
      <c r="H21" s="9"/>
      <c r="I21" s="9"/>
      <c r="J21" s="9"/>
      <c r="K21" s="9"/>
      <c r="L21" s="9"/>
      <c r="M21" s="9"/>
    </row>
    <row r="22" spans="1:13">
      <c r="A22" s="11" t="s">
        <v>21</v>
      </c>
      <c r="B22" s="36">
        <v>915</v>
      </c>
      <c r="C22" s="75" t="s">
        <v>4</v>
      </c>
      <c r="D22" s="75" t="s">
        <v>41</v>
      </c>
      <c r="E22" s="76" t="s">
        <v>178</v>
      </c>
      <c r="F22" s="75" t="s">
        <v>61</v>
      </c>
      <c r="G22" s="88">
        <v>1.5</v>
      </c>
      <c r="H22" s="9"/>
      <c r="I22" s="9"/>
      <c r="J22" s="9"/>
      <c r="K22" s="9"/>
      <c r="L22" s="9"/>
      <c r="M22" s="9"/>
    </row>
    <row r="23" spans="1:13">
      <c r="A23" s="11" t="s">
        <v>58</v>
      </c>
      <c r="B23" s="36">
        <v>915</v>
      </c>
      <c r="C23" s="75" t="s">
        <v>4</v>
      </c>
      <c r="D23" s="75" t="s">
        <v>41</v>
      </c>
      <c r="E23" s="76" t="s">
        <v>97</v>
      </c>
      <c r="F23" s="75" t="s">
        <v>49</v>
      </c>
      <c r="G23" s="98">
        <v>1.92</v>
      </c>
      <c r="H23" s="9"/>
      <c r="I23" s="9"/>
      <c r="J23" s="9"/>
      <c r="K23" s="9"/>
      <c r="L23" s="9"/>
      <c r="M23" s="9"/>
    </row>
    <row r="24" spans="1:13" ht="40.5">
      <c r="A24" s="47" t="s">
        <v>78</v>
      </c>
      <c r="B24" s="57">
        <v>915</v>
      </c>
      <c r="C24" s="94" t="s">
        <v>4</v>
      </c>
      <c r="D24" s="94" t="s">
        <v>10</v>
      </c>
      <c r="E24" s="95" t="s">
        <v>93</v>
      </c>
      <c r="F24" s="94" t="s">
        <v>1</v>
      </c>
      <c r="G24" s="96">
        <f>G25</f>
        <v>4</v>
      </c>
      <c r="H24" s="9"/>
      <c r="I24" s="9"/>
      <c r="J24" s="9"/>
      <c r="K24" s="9"/>
      <c r="L24" s="9"/>
      <c r="M24" s="9"/>
    </row>
    <row r="25" spans="1:13" ht="27">
      <c r="A25" s="165" t="s">
        <v>217</v>
      </c>
      <c r="B25" s="161">
        <v>915</v>
      </c>
      <c r="C25" s="162" t="s">
        <v>4</v>
      </c>
      <c r="D25" s="162" t="s">
        <v>10</v>
      </c>
      <c r="E25" s="163" t="s">
        <v>94</v>
      </c>
      <c r="F25" s="162" t="s">
        <v>1</v>
      </c>
      <c r="G25" s="166">
        <f>G26</f>
        <v>4</v>
      </c>
      <c r="H25" s="9"/>
      <c r="I25" s="9"/>
      <c r="J25" s="9"/>
      <c r="K25" s="9"/>
      <c r="L25" s="9"/>
      <c r="M25" s="9"/>
    </row>
    <row r="26" spans="1:13" ht="25.5">
      <c r="A26" s="147" t="s">
        <v>47</v>
      </c>
      <c r="B26" s="159">
        <v>915</v>
      </c>
      <c r="C26" s="144" t="s">
        <v>4</v>
      </c>
      <c r="D26" s="144" t="s">
        <v>10</v>
      </c>
      <c r="E26" s="149" t="s">
        <v>95</v>
      </c>
      <c r="F26" s="144" t="s">
        <v>1</v>
      </c>
      <c r="G26" s="148">
        <f>G27</f>
        <v>4</v>
      </c>
      <c r="H26" s="9"/>
      <c r="I26" s="9"/>
      <c r="J26" s="9"/>
      <c r="K26" s="9"/>
      <c r="L26" s="9"/>
      <c r="M26" s="9"/>
    </row>
    <row r="27" spans="1:13" ht="38.25">
      <c r="A27" s="11" t="s">
        <v>186</v>
      </c>
      <c r="B27" s="36">
        <v>915</v>
      </c>
      <c r="C27" s="75" t="s">
        <v>4</v>
      </c>
      <c r="D27" s="75" t="s">
        <v>10</v>
      </c>
      <c r="E27" s="93" t="s">
        <v>179</v>
      </c>
      <c r="F27" s="75" t="s">
        <v>1</v>
      </c>
      <c r="G27" s="97">
        <f>G28</f>
        <v>4</v>
      </c>
      <c r="H27" s="9"/>
      <c r="I27" s="9"/>
      <c r="J27" s="9"/>
      <c r="K27" s="9"/>
      <c r="L27" s="9"/>
      <c r="M27" s="9"/>
    </row>
    <row r="28" spans="1:13" ht="17.25" customHeight="1">
      <c r="A28" s="11" t="s">
        <v>21</v>
      </c>
      <c r="B28" s="36">
        <v>915</v>
      </c>
      <c r="C28" s="75" t="s">
        <v>4</v>
      </c>
      <c r="D28" s="75" t="s">
        <v>10</v>
      </c>
      <c r="E28" s="93" t="s">
        <v>179</v>
      </c>
      <c r="F28" s="75" t="s">
        <v>61</v>
      </c>
      <c r="G28" s="97">
        <v>4</v>
      </c>
      <c r="H28" s="9"/>
      <c r="I28" s="9"/>
      <c r="J28" s="9"/>
      <c r="K28" s="9"/>
      <c r="L28" s="9"/>
      <c r="M28" s="9"/>
    </row>
    <row r="29" spans="1:13">
      <c r="A29" s="56" t="s">
        <v>180</v>
      </c>
      <c r="B29" s="57">
        <v>915</v>
      </c>
      <c r="C29" s="94" t="s">
        <v>4</v>
      </c>
      <c r="D29" s="94" t="s">
        <v>22</v>
      </c>
      <c r="E29" s="124" t="s">
        <v>93</v>
      </c>
      <c r="F29" s="94" t="s">
        <v>1</v>
      </c>
      <c r="G29" s="125">
        <f>G30</f>
        <v>0</v>
      </c>
      <c r="H29" s="9"/>
      <c r="I29" s="9"/>
      <c r="J29" s="9"/>
      <c r="K29" s="9"/>
      <c r="L29" s="9"/>
      <c r="M29" s="9"/>
    </row>
    <row r="30" spans="1:13">
      <c r="A30" s="16" t="s">
        <v>98</v>
      </c>
      <c r="B30" s="36">
        <v>915</v>
      </c>
      <c r="C30" s="75" t="s">
        <v>4</v>
      </c>
      <c r="D30" s="75" t="s">
        <v>22</v>
      </c>
      <c r="E30" s="93" t="s">
        <v>99</v>
      </c>
      <c r="F30" s="75" t="s">
        <v>1</v>
      </c>
      <c r="G30" s="97">
        <f>G31</f>
        <v>0</v>
      </c>
      <c r="H30" s="9"/>
      <c r="I30" s="9"/>
      <c r="J30" s="9"/>
      <c r="K30" s="9"/>
      <c r="L30" s="9"/>
      <c r="M30" s="9"/>
    </row>
    <row r="31" spans="1:13" ht="25.5">
      <c r="A31" s="11" t="s">
        <v>47</v>
      </c>
      <c r="B31" s="36">
        <v>915</v>
      </c>
      <c r="C31" s="75" t="s">
        <v>4</v>
      </c>
      <c r="D31" s="75" t="s">
        <v>22</v>
      </c>
      <c r="E31" s="93" t="s">
        <v>100</v>
      </c>
      <c r="F31" s="75" t="s">
        <v>1</v>
      </c>
      <c r="G31" s="97">
        <f>G32</f>
        <v>0</v>
      </c>
      <c r="H31" s="9"/>
      <c r="I31" s="9"/>
      <c r="J31" s="9"/>
      <c r="K31" s="9"/>
      <c r="L31" s="9"/>
      <c r="M31" s="9"/>
    </row>
    <row r="32" spans="1:13">
      <c r="A32" s="11" t="s">
        <v>46</v>
      </c>
      <c r="B32" s="36">
        <v>915</v>
      </c>
      <c r="C32" s="75" t="s">
        <v>4</v>
      </c>
      <c r="D32" s="75" t="s">
        <v>22</v>
      </c>
      <c r="E32" s="93" t="s">
        <v>185</v>
      </c>
      <c r="F32" s="75" t="s">
        <v>1</v>
      </c>
      <c r="G32" s="97">
        <f>G33</f>
        <v>0</v>
      </c>
      <c r="H32" s="9"/>
      <c r="I32" s="9"/>
      <c r="J32" s="9"/>
      <c r="K32" s="9"/>
      <c r="L32" s="9"/>
      <c r="M32" s="9"/>
    </row>
    <row r="33" spans="1:13">
      <c r="A33" s="11" t="s">
        <v>58</v>
      </c>
      <c r="B33" s="36">
        <v>915</v>
      </c>
      <c r="C33" s="75" t="s">
        <v>4</v>
      </c>
      <c r="D33" s="75" t="s">
        <v>22</v>
      </c>
      <c r="E33" s="93" t="s">
        <v>181</v>
      </c>
      <c r="F33" s="75" t="s">
        <v>49</v>
      </c>
      <c r="G33" s="97">
        <v>0</v>
      </c>
      <c r="H33" s="9"/>
      <c r="I33" s="9"/>
      <c r="J33" s="9"/>
      <c r="K33" s="9"/>
      <c r="L33" s="9"/>
      <c r="M33" s="9"/>
    </row>
    <row r="34" spans="1:13">
      <c r="A34" s="47" t="s">
        <v>77</v>
      </c>
      <c r="B34" s="57">
        <v>915</v>
      </c>
      <c r="C34" s="94" t="s">
        <v>4</v>
      </c>
      <c r="D34" s="94" t="s">
        <v>15</v>
      </c>
      <c r="E34" s="95" t="s">
        <v>93</v>
      </c>
      <c r="F34" s="94" t="s">
        <v>1</v>
      </c>
      <c r="G34" s="125">
        <f>G35</f>
        <v>1</v>
      </c>
      <c r="H34" s="9"/>
      <c r="I34" s="9"/>
      <c r="J34" s="9"/>
      <c r="K34" s="9"/>
      <c r="L34" s="9"/>
      <c r="M34" s="9"/>
    </row>
    <row r="35" spans="1:13" ht="27">
      <c r="A35" s="165" t="s">
        <v>217</v>
      </c>
      <c r="B35" s="161">
        <v>915</v>
      </c>
      <c r="C35" s="162" t="s">
        <v>4</v>
      </c>
      <c r="D35" s="162" t="s">
        <v>15</v>
      </c>
      <c r="E35" s="163" t="s">
        <v>94</v>
      </c>
      <c r="F35" s="162" t="s">
        <v>1</v>
      </c>
      <c r="G35" s="166">
        <f>G36</f>
        <v>1</v>
      </c>
      <c r="H35" s="9"/>
      <c r="I35" s="9"/>
      <c r="J35" s="9"/>
      <c r="K35" s="9"/>
      <c r="L35" s="9"/>
      <c r="M35" s="9"/>
    </row>
    <row r="36" spans="1:13">
      <c r="A36" s="141" t="s">
        <v>275</v>
      </c>
      <c r="B36" s="36">
        <v>915</v>
      </c>
      <c r="C36" s="75" t="s">
        <v>4</v>
      </c>
      <c r="D36" s="75" t="s">
        <v>15</v>
      </c>
      <c r="E36" s="142" t="s">
        <v>297</v>
      </c>
      <c r="F36" s="75" t="s">
        <v>1</v>
      </c>
      <c r="G36" s="97">
        <f>G37</f>
        <v>1</v>
      </c>
      <c r="H36" s="9"/>
      <c r="I36" s="9"/>
      <c r="J36" s="9"/>
      <c r="K36" s="9"/>
      <c r="L36" s="9"/>
      <c r="M36" s="9"/>
    </row>
    <row r="37" spans="1:13">
      <c r="A37" s="11" t="s">
        <v>76</v>
      </c>
      <c r="B37" s="36">
        <v>915</v>
      </c>
      <c r="C37" s="75" t="s">
        <v>4</v>
      </c>
      <c r="D37" s="75" t="s">
        <v>15</v>
      </c>
      <c r="E37" s="139" t="s">
        <v>297</v>
      </c>
      <c r="F37" s="75" t="s">
        <v>75</v>
      </c>
      <c r="G37" s="97">
        <v>1</v>
      </c>
      <c r="H37" s="9"/>
      <c r="I37" s="9"/>
      <c r="J37" s="9"/>
      <c r="K37" s="9"/>
      <c r="L37" s="9"/>
      <c r="M37" s="9"/>
    </row>
    <row r="38" spans="1:13">
      <c r="A38" s="63" t="s">
        <v>74</v>
      </c>
      <c r="B38" s="57">
        <v>915</v>
      </c>
      <c r="C38" s="94" t="s">
        <v>4</v>
      </c>
      <c r="D38" s="94" t="s">
        <v>17</v>
      </c>
      <c r="E38" s="95" t="s">
        <v>93</v>
      </c>
      <c r="F38" s="94" t="s">
        <v>1</v>
      </c>
      <c r="G38" s="96">
        <f>G40</f>
        <v>1146.8399999999999</v>
      </c>
      <c r="H38" s="9"/>
      <c r="I38" s="9"/>
      <c r="J38" s="9"/>
      <c r="K38" s="9"/>
      <c r="L38" s="9"/>
      <c r="M38" s="9"/>
    </row>
    <row r="39" spans="1:13" ht="27">
      <c r="A39" s="165" t="s">
        <v>226</v>
      </c>
      <c r="B39" s="161">
        <v>915</v>
      </c>
      <c r="C39" s="162" t="s">
        <v>4</v>
      </c>
      <c r="D39" s="162" t="s">
        <v>17</v>
      </c>
      <c r="E39" s="163" t="s">
        <v>94</v>
      </c>
      <c r="F39" s="162" t="s">
        <v>1</v>
      </c>
      <c r="G39" s="166">
        <f>G40</f>
        <v>1146.8399999999999</v>
      </c>
      <c r="H39" s="9"/>
      <c r="I39" s="9"/>
      <c r="J39" s="9"/>
      <c r="K39" s="9"/>
      <c r="L39" s="9"/>
      <c r="M39" s="9"/>
    </row>
    <row r="40" spans="1:13" ht="25.5">
      <c r="A40" s="147" t="s">
        <v>47</v>
      </c>
      <c r="B40" s="159">
        <v>915</v>
      </c>
      <c r="C40" s="144" t="s">
        <v>4</v>
      </c>
      <c r="D40" s="144" t="s">
        <v>17</v>
      </c>
      <c r="E40" s="143" t="s">
        <v>95</v>
      </c>
      <c r="F40" s="144" t="s">
        <v>1</v>
      </c>
      <c r="G40" s="145">
        <f>G41</f>
        <v>1146.8399999999999</v>
      </c>
      <c r="H40" s="9"/>
      <c r="I40" s="9"/>
      <c r="J40" s="9"/>
      <c r="K40" s="9"/>
      <c r="L40" s="9"/>
      <c r="M40" s="9"/>
    </row>
    <row r="41" spans="1:13" ht="25.5">
      <c r="A41" s="11" t="s">
        <v>120</v>
      </c>
      <c r="B41" s="36">
        <v>915</v>
      </c>
      <c r="C41" s="13" t="s">
        <v>4</v>
      </c>
      <c r="D41" s="13" t="s">
        <v>17</v>
      </c>
      <c r="E41" s="18" t="s">
        <v>102</v>
      </c>
      <c r="F41" s="13" t="s">
        <v>1</v>
      </c>
      <c r="G41" s="89">
        <f>G42+G43+G44</f>
        <v>1146.8399999999999</v>
      </c>
      <c r="H41" s="9"/>
      <c r="I41" s="9"/>
      <c r="J41" s="9"/>
      <c r="K41" s="9"/>
      <c r="L41" s="9"/>
      <c r="M41" s="9"/>
    </row>
    <row r="42" spans="1:13" ht="25.5">
      <c r="A42" s="12" t="s">
        <v>73</v>
      </c>
      <c r="B42" s="36">
        <v>915</v>
      </c>
      <c r="C42" s="13" t="s">
        <v>4</v>
      </c>
      <c r="D42" s="13" t="s">
        <v>17</v>
      </c>
      <c r="E42" s="18" t="s">
        <v>102</v>
      </c>
      <c r="F42" s="13" t="s">
        <v>5</v>
      </c>
      <c r="G42" s="98">
        <v>1085.0999999999999</v>
      </c>
      <c r="H42" s="9"/>
      <c r="I42" s="9"/>
      <c r="J42" s="9"/>
      <c r="K42" s="9"/>
      <c r="L42" s="9"/>
      <c r="M42" s="9"/>
    </row>
    <row r="43" spans="1:13" ht="25.5" customHeight="1">
      <c r="A43" s="11" t="s">
        <v>45</v>
      </c>
      <c r="B43" s="36">
        <v>915</v>
      </c>
      <c r="C43" s="13" t="s">
        <v>4</v>
      </c>
      <c r="D43" s="13" t="s">
        <v>17</v>
      </c>
      <c r="E43" s="18" t="s">
        <v>102</v>
      </c>
      <c r="F43" s="13" t="s">
        <v>44</v>
      </c>
      <c r="G43" s="88">
        <v>60</v>
      </c>
      <c r="H43" s="9"/>
      <c r="I43" s="9"/>
      <c r="J43" s="9"/>
      <c r="K43" s="9"/>
      <c r="L43" s="9"/>
      <c r="M43" s="9"/>
    </row>
    <row r="44" spans="1:13" ht="17.25" customHeight="1">
      <c r="A44" s="11" t="s">
        <v>58</v>
      </c>
      <c r="B44" s="36">
        <v>915</v>
      </c>
      <c r="C44" s="13" t="s">
        <v>4</v>
      </c>
      <c r="D44" s="13" t="s">
        <v>17</v>
      </c>
      <c r="E44" s="18" t="s">
        <v>102</v>
      </c>
      <c r="F44" s="13" t="s">
        <v>49</v>
      </c>
      <c r="G44" s="89">
        <v>1.74</v>
      </c>
      <c r="H44" s="9"/>
      <c r="I44" s="9"/>
      <c r="J44" s="9"/>
      <c r="K44" s="9"/>
      <c r="L44" s="9"/>
      <c r="M44" s="9"/>
    </row>
    <row r="45" spans="1:13">
      <c r="A45" s="44" t="s">
        <v>72</v>
      </c>
      <c r="B45" s="58">
        <v>915</v>
      </c>
      <c r="C45" s="107" t="s">
        <v>20</v>
      </c>
      <c r="D45" s="107" t="s">
        <v>2</v>
      </c>
      <c r="E45" s="123" t="s">
        <v>93</v>
      </c>
      <c r="F45" s="107" t="s">
        <v>1</v>
      </c>
      <c r="G45" s="108">
        <f>G46</f>
        <v>178.29</v>
      </c>
      <c r="H45" s="9"/>
      <c r="I45" s="9"/>
      <c r="J45" s="9"/>
      <c r="K45" s="9"/>
      <c r="L45" s="9"/>
      <c r="M45" s="9"/>
    </row>
    <row r="46" spans="1:13">
      <c r="A46" s="48" t="s">
        <v>71</v>
      </c>
      <c r="B46" s="57">
        <v>915</v>
      </c>
      <c r="C46" s="94" t="s">
        <v>20</v>
      </c>
      <c r="D46" s="94" t="s">
        <v>7</v>
      </c>
      <c r="E46" s="95" t="s">
        <v>93</v>
      </c>
      <c r="F46" s="94" t="s">
        <v>1</v>
      </c>
      <c r="G46" s="96">
        <f>G47</f>
        <v>178.29</v>
      </c>
      <c r="H46" s="9"/>
      <c r="I46" s="9"/>
      <c r="J46" s="9"/>
      <c r="K46" s="9"/>
      <c r="L46" s="9"/>
      <c r="M46" s="9"/>
    </row>
    <row r="47" spans="1:13" ht="27">
      <c r="A47" s="165" t="s">
        <v>226</v>
      </c>
      <c r="B47" s="161">
        <v>915</v>
      </c>
      <c r="C47" s="162" t="s">
        <v>20</v>
      </c>
      <c r="D47" s="162" t="s">
        <v>7</v>
      </c>
      <c r="E47" s="163" t="s">
        <v>94</v>
      </c>
      <c r="F47" s="162" t="s">
        <v>1</v>
      </c>
      <c r="G47" s="166">
        <f>G48</f>
        <v>178.29</v>
      </c>
      <c r="H47" s="9"/>
      <c r="I47" s="9"/>
      <c r="J47" s="9"/>
      <c r="K47" s="9"/>
      <c r="L47" s="9"/>
      <c r="M47" s="9"/>
    </row>
    <row r="48" spans="1:13" ht="25.5">
      <c r="A48" s="11" t="s">
        <v>70</v>
      </c>
      <c r="B48" s="36">
        <v>915</v>
      </c>
      <c r="C48" s="75" t="s">
        <v>20</v>
      </c>
      <c r="D48" s="75" t="s">
        <v>7</v>
      </c>
      <c r="E48" s="76" t="s">
        <v>257</v>
      </c>
      <c r="F48" s="75" t="s">
        <v>1</v>
      </c>
      <c r="G48" s="97">
        <f>G50+G49</f>
        <v>178.29</v>
      </c>
      <c r="H48" s="9"/>
      <c r="I48" s="9"/>
      <c r="J48" s="9"/>
      <c r="K48" s="9"/>
      <c r="L48" s="9"/>
      <c r="M48" s="9"/>
    </row>
    <row r="49" spans="1:13" ht="24" customHeight="1">
      <c r="A49" s="11" t="s">
        <v>69</v>
      </c>
      <c r="B49" s="36">
        <v>915</v>
      </c>
      <c r="C49" s="75" t="s">
        <v>20</v>
      </c>
      <c r="D49" s="75" t="s">
        <v>7</v>
      </c>
      <c r="E49" s="76" t="s">
        <v>257</v>
      </c>
      <c r="F49" s="75" t="s">
        <v>16</v>
      </c>
      <c r="G49" s="88">
        <v>178.29</v>
      </c>
      <c r="H49" s="9"/>
      <c r="I49" s="9"/>
      <c r="J49" s="9"/>
      <c r="K49" s="9"/>
      <c r="L49" s="9"/>
      <c r="M49" s="9"/>
    </row>
    <row r="50" spans="1:13" ht="25.5">
      <c r="A50" s="11" t="s">
        <v>45</v>
      </c>
      <c r="B50" s="36">
        <v>915</v>
      </c>
      <c r="C50" s="75" t="s">
        <v>20</v>
      </c>
      <c r="D50" s="75" t="s">
        <v>7</v>
      </c>
      <c r="E50" s="76" t="s">
        <v>246</v>
      </c>
      <c r="F50" s="75" t="s">
        <v>44</v>
      </c>
      <c r="G50" s="97">
        <v>0</v>
      </c>
      <c r="H50" s="9"/>
      <c r="I50" s="9"/>
      <c r="J50" s="9"/>
      <c r="K50" s="9"/>
      <c r="L50" s="9"/>
      <c r="M50" s="9"/>
    </row>
    <row r="51" spans="1:13" ht="25.5">
      <c r="A51" s="110" t="s">
        <v>68</v>
      </c>
      <c r="B51" s="58">
        <v>915</v>
      </c>
      <c r="C51" s="107" t="s">
        <v>7</v>
      </c>
      <c r="D51" s="107" t="s">
        <v>2</v>
      </c>
      <c r="E51" s="123" t="s">
        <v>93</v>
      </c>
      <c r="F51" s="107" t="s">
        <v>1</v>
      </c>
      <c r="G51" s="108">
        <f>G52</f>
        <v>1</v>
      </c>
      <c r="H51" s="9"/>
      <c r="I51" s="9"/>
      <c r="J51" s="9"/>
      <c r="K51" s="9"/>
      <c r="L51" s="9"/>
      <c r="M51" s="9"/>
    </row>
    <row r="52" spans="1:13">
      <c r="A52" s="49" t="s">
        <v>265</v>
      </c>
      <c r="B52" s="57">
        <v>915</v>
      </c>
      <c r="C52" s="94" t="s">
        <v>7</v>
      </c>
      <c r="D52" s="94" t="s">
        <v>12</v>
      </c>
      <c r="E52" s="95" t="s">
        <v>93</v>
      </c>
      <c r="F52" s="94" t="s">
        <v>1</v>
      </c>
      <c r="G52" s="96">
        <f>G53</f>
        <v>1</v>
      </c>
      <c r="H52" s="9"/>
      <c r="I52" s="9"/>
      <c r="J52" s="9"/>
      <c r="K52" s="9"/>
      <c r="L52" s="9"/>
      <c r="M52" s="9"/>
    </row>
    <row r="53" spans="1:13" ht="25.5">
      <c r="A53" s="168" t="s">
        <v>282</v>
      </c>
      <c r="B53" s="161">
        <v>915</v>
      </c>
      <c r="C53" s="162" t="s">
        <v>7</v>
      </c>
      <c r="D53" s="162" t="s">
        <v>12</v>
      </c>
      <c r="E53" s="163" t="s">
        <v>119</v>
      </c>
      <c r="F53" s="162" t="s">
        <v>1</v>
      </c>
      <c r="G53" s="164">
        <f>G54</f>
        <v>1</v>
      </c>
      <c r="H53" s="9"/>
      <c r="I53" s="9"/>
      <c r="J53" s="9"/>
      <c r="K53" s="9"/>
      <c r="L53" s="9"/>
      <c r="M53" s="9"/>
    </row>
    <row r="54" spans="1:13">
      <c r="A54" s="147" t="s">
        <v>46</v>
      </c>
      <c r="B54" s="159">
        <v>915</v>
      </c>
      <c r="C54" s="144" t="s">
        <v>7</v>
      </c>
      <c r="D54" s="144" t="s">
        <v>12</v>
      </c>
      <c r="E54" s="143" t="s">
        <v>100</v>
      </c>
      <c r="F54" s="144" t="s">
        <v>1</v>
      </c>
      <c r="G54" s="148">
        <f>G55</f>
        <v>1</v>
      </c>
      <c r="H54" s="9"/>
      <c r="I54" s="9"/>
      <c r="J54" s="9"/>
      <c r="K54" s="9"/>
      <c r="L54" s="9"/>
      <c r="M54" s="9"/>
    </row>
    <row r="55" spans="1:13">
      <c r="A55" s="104" t="s">
        <v>264</v>
      </c>
      <c r="B55" s="73">
        <v>915</v>
      </c>
      <c r="C55" s="102" t="s">
        <v>7</v>
      </c>
      <c r="D55" s="102" t="s">
        <v>12</v>
      </c>
      <c r="E55" s="140" t="s">
        <v>290</v>
      </c>
      <c r="F55" s="102" t="s">
        <v>1</v>
      </c>
      <c r="G55" s="88">
        <f>G56</f>
        <v>1</v>
      </c>
      <c r="H55" s="9"/>
      <c r="I55" s="9"/>
      <c r="J55" s="9"/>
      <c r="K55" s="9"/>
      <c r="L55" s="9"/>
      <c r="M55" s="9"/>
    </row>
    <row r="56" spans="1:13" ht="25.5">
      <c r="A56" s="104" t="s">
        <v>45</v>
      </c>
      <c r="B56" s="73">
        <v>915</v>
      </c>
      <c r="C56" s="102" t="s">
        <v>7</v>
      </c>
      <c r="D56" s="102" t="s">
        <v>12</v>
      </c>
      <c r="E56" s="140" t="s">
        <v>290</v>
      </c>
      <c r="F56" s="102" t="s">
        <v>44</v>
      </c>
      <c r="G56" s="88">
        <v>1</v>
      </c>
      <c r="H56" s="9"/>
      <c r="I56" s="9"/>
      <c r="J56" s="9"/>
      <c r="K56" s="9"/>
      <c r="L56" s="9"/>
      <c r="M56" s="9"/>
    </row>
    <row r="57" spans="1:13">
      <c r="A57" s="46" t="s">
        <v>67</v>
      </c>
      <c r="B57" s="58">
        <v>915</v>
      </c>
      <c r="C57" s="107" t="s">
        <v>41</v>
      </c>
      <c r="D57" s="107" t="s">
        <v>2</v>
      </c>
      <c r="E57" s="123" t="s">
        <v>93</v>
      </c>
      <c r="F57" s="107" t="s">
        <v>1</v>
      </c>
      <c r="G57" s="108">
        <f>G58+G63</f>
        <v>598.95000000000005</v>
      </c>
      <c r="H57" s="9"/>
      <c r="I57" s="9"/>
      <c r="J57" s="9"/>
      <c r="K57" s="9"/>
      <c r="L57" s="9"/>
      <c r="M57" s="9"/>
    </row>
    <row r="58" spans="1:13">
      <c r="A58" s="48" t="s">
        <v>66</v>
      </c>
      <c r="B58" s="57">
        <v>915</v>
      </c>
      <c r="C58" s="94" t="s">
        <v>41</v>
      </c>
      <c r="D58" s="94" t="s">
        <v>64</v>
      </c>
      <c r="E58" s="95" t="s">
        <v>93</v>
      </c>
      <c r="F58" s="94" t="s">
        <v>1</v>
      </c>
      <c r="G58" s="96">
        <f>G59</f>
        <v>401.5</v>
      </c>
      <c r="H58" s="9"/>
      <c r="I58" s="9"/>
      <c r="J58" s="9"/>
      <c r="K58" s="9"/>
      <c r="L58" s="9"/>
      <c r="M58" s="9"/>
    </row>
    <row r="59" spans="1:13" ht="27">
      <c r="A59" s="165" t="s">
        <v>219</v>
      </c>
      <c r="B59" s="161">
        <v>915</v>
      </c>
      <c r="C59" s="162" t="s">
        <v>41</v>
      </c>
      <c r="D59" s="162" t="s">
        <v>64</v>
      </c>
      <c r="E59" s="163" t="s">
        <v>104</v>
      </c>
      <c r="F59" s="162" t="s">
        <v>1</v>
      </c>
      <c r="G59" s="166">
        <f>G60</f>
        <v>401.5</v>
      </c>
      <c r="H59" s="9"/>
      <c r="I59" s="9"/>
      <c r="J59" s="9"/>
      <c r="K59" s="9"/>
      <c r="L59" s="9"/>
      <c r="M59" s="9"/>
    </row>
    <row r="60" spans="1:13">
      <c r="A60" s="147" t="s">
        <v>46</v>
      </c>
      <c r="B60" s="159">
        <v>915</v>
      </c>
      <c r="C60" s="144" t="s">
        <v>41</v>
      </c>
      <c r="D60" s="144" t="s">
        <v>64</v>
      </c>
      <c r="E60" s="146" t="s">
        <v>314</v>
      </c>
      <c r="F60" s="144" t="s">
        <v>1</v>
      </c>
      <c r="G60" s="148">
        <f>G61</f>
        <v>401.5</v>
      </c>
      <c r="H60" s="9"/>
      <c r="I60" s="9"/>
      <c r="J60" s="9"/>
      <c r="K60" s="9"/>
      <c r="L60" s="9"/>
      <c r="M60" s="9"/>
    </row>
    <row r="61" spans="1:13">
      <c r="A61" s="11" t="s">
        <v>65</v>
      </c>
      <c r="B61" s="36">
        <v>915</v>
      </c>
      <c r="C61" s="75" t="s">
        <v>41</v>
      </c>
      <c r="D61" s="75" t="s">
        <v>64</v>
      </c>
      <c r="E61" s="139" t="s">
        <v>313</v>
      </c>
      <c r="F61" s="75" t="s">
        <v>1</v>
      </c>
      <c r="G61" s="97">
        <f>G62</f>
        <v>401.5</v>
      </c>
      <c r="H61" s="9"/>
      <c r="I61" s="9"/>
      <c r="J61" s="9"/>
      <c r="K61" s="9"/>
      <c r="L61" s="9"/>
      <c r="M61" s="9"/>
    </row>
    <row r="62" spans="1:13" ht="25.5" customHeight="1">
      <c r="A62" s="11" t="s">
        <v>45</v>
      </c>
      <c r="B62" s="36">
        <v>915</v>
      </c>
      <c r="C62" s="75" t="s">
        <v>41</v>
      </c>
      <c r="D62" s="75" t="s">
        <v>64</v>
      </c>
      <c r="E62" s="139" t="s">
        <v>313</v>
      </c>
      <c r="F62" s="75" t="s">
        <v>44</v>
      </c>
      <c r="G62" s="88">
        <v>401.5</v>
      </c>
      <c r="H62" s="9"/>
      <c r="I62" s="9"/>
      <c r="J62" s="9"/>
      <c r="K62" s="9"/>
      <c r="L62" s="9"/>
      <c r="M62" s="9"/>
    </row>
    <row r="63" spans="1:13">
      <c r="A63" s="49" t="s">
        <v>63</v>
      </c>
      <c r="B63" s="57">
        <v>915</v>
      </c>
      <c r="C63" s="94" t="s">
        <v>41</v>
      </c>
      <c r="D63" s="94" t="s">
        <v>62</v>
      </c>
      <c r="E63" s="95" t="s">
        <v>93</v>
      </c>
      <c r="F63" s="94" t="s">
        <v>1</v>
      </c>
      <c r="G63" s="96">
        <f>G64+G77</f>
        <v>197.45</v>
      </c>
      <c r="H63" s="9"/>
      <c r="I63" s="9"/>
      <c r="J63" s="9"/>
      <c r="K63" s="9"/>
      <c r="L63" s="9"/>
      <c r="M63" s="9"/>
    </row>
    <row r="64" spans="1:13" ht="30.75" customHeight="1">
      <c r="A64" s="167" t="s">
        <v>220</v>
      </c>
      <c r="B64" s="161">
        <v>915</v>
      </c>
      <c r="C64" s="162" t="s">
        <v>41</v>
      </c>
      <c r="D64" s="162" t="s">
        <v>62</v>
      </c>
      <c r="E64" s="163" t="s">
        <v>103</v>
      </c>
      <c r="F64" s="162" t="s">
        <v>1</v>
      </c>
      <c r="G64" s="166">
        <f>G71+G73+G75+G69+G67</f>
        <v>196.45</v>
      </c>
      <c r="H64" s="9"/>
      <c r="I64" s="9"/>
      <c r="J64" s="9"/>
      <c r="K64" s="9"/>
      <c r="L64" s="9"/>
      <c r="M64" s="66"/>
    </row>
    <row r="65" spans="1:13" ht="16.5" customHeight="1">
      <c r="A65" s="11" t="s">
        <v>46</v>
      </c>
      <c r="B65" s="73">
        <v>915</v>
      </c>
      <c r="C65" s="102" t="s">
        <v>41</v>
      </c>
      <c r="D65" s="102" t="s">
        <v>62</v>
      </c>
      <c r="E65" s="140" t="s">
        <v>289</v>
      </c>
      <c r="F65" s="102" t="s">
        <v>1</v>
      </c>
      <c r="G65" s="103"/>
      <c r="H65" s="9"/>
      <c r="I65" s="9"/>
      <c r="J65" s="9"/>
      <c r="K65" s="9"/>
      <c r="L65" s="9"/>
      <c r="M65" s="66"/>
    </row>
    <row r="66" spans="1:13" ht="30.75" customHeight="1">
      <c r="A66" s="11" t="s">
        <v>45</v>
      </c>
      <c r="B66" s="73">
        <v>915</v>
      </c>
      <c r="C66" s="102" t="s">
        <v>41</v>
      </c>
      <c r="D66" s="102" t="s">
        <v>62</v>
      </c>
      <c r="E66" s="140" t="s">
        <v>289</v>
      </c>
      <c r="F66" s="102" t="s">
        <v>44</v>
      </c>
      <c r="G66" s="103"/>
      <c r="H66" s="9"/>
      <c r="I66" s="9"/>
      <c r="J66" s="9"/>
      <c r="K66" s="9"/>
      <c r="L66" s="9"/>
      <c r="M66" s="66"/>
    </row>
    <row r="67" spans="1:13" ht="30.75" customHeight="1">
      <c r="A67" s="111" t="s">
        <v>187</v>
      </c>
      <c r="B67" s="36">
        <v>915</v>
      </c>
      <c r="C67" s="75" t="s">
        <v>41</v>
      </c>
      <c r="D67" s="75" t="s">
        <v>62</v>
      </c>
      <c r="E67" s="139" t="s">
        <v>295</v>
      </c>
      <c r="F67" s="75" t="s">
        <v>1</v>
      </c>
      <c r="G67" s="97">
        <f>G68</f>
        <v>1.8</v>
      </c>
      <c r="H67" s="9"/>
      <c r="I67" s="9"/>
      <c r="J67" s="9"/>
      <c r="K67" s="9"/>
      <c r="L67" s="9"/>
      <c r="M67" s="66"/>
    </row>
    <row r="68" spans="1:13" ht="30.75" customHeight="1">
      <c r="A68" s="111" t="s">
        <v>21</v>
      </c>
      <c r="B68" s="59">
        <v>915</v>
      </c>
      <c r="C68" s="75" t="s">
        <v>41</v>
      </c>
      <c r="D68" s="75" t="s">
        <v>62</v>
      </c>
      <c r="E68" s="139" t="s">
        <v>295</v>
      </c>
      <c r="F68" s="75" t="s">
        <v>61</v>
      </c>
      <c r="G68" s="89">
        <v>1.8</v>
      </c>
      <c r="H68" s="9"/>
      <c r="I68" s="9"/>
      <c r="J68" s="9"/>
      <c r="K68" s="9"/>
      <c r="L68" s="9"/>
      <c r="M68" s="66"/>
    </row>
    <row r="69" spans="1:13" ht="18.75" customHeight="1">
      <c r="A69" s="11" t="s">
        <v>46</v>
      </c>
      <c r="B69" s="73">
        <v>915</v>
      </c>
      <c r="C69" s="13" t="s">
        <v>41</v>
      </c>
      <c r="D69" s="13" t="s">
        <v>62</v>
      </c>
      <c r="E69" s="18" t="s">
        <v>260</v>
      </c>
      <c r="F69" s="13" t="s">
        <v>1</v>
      </c>
      <c r="G69" s="89">
        <f>G70</f>
        <v>0</v>
      </c>
      <c r="H69" s="9"/>
      <c r="I69" s="9"/>
      <c r="J69" s="9"/>
      <c r="K69" s="9"/>
      <c r="L69" s="9"/>
      <c r="M69" s="66"/>
    </row>
    <row r="70" spans="1:13" ht="30.75" customHeight="1">
      <c r="A70" s="11" t="s">
        <v>45</v>
      </c>
      <c r="B70" s="73">
        <v>915</v>
      </c>
      <c r="C70" s="13" t="s">
        <v>41</v>
      </c>
      <c r="D70" s="13" t="s">
        <v>62</v>
      </c>
      <c r="E70" s="18" t="s">
        <v>260</v>
      </c>
      <c r="F70" s="13" t="s">
        <v>44</v>
      </c>
      <c r="G70" s="89"/>
      <c r="H70" s="9"/>
      <c r="I70" s="9"/>
      <c r="J70" s="9"/>
      <c r="K70" s="9"/>
      <c r="L70" s="9"/>
      <c r="M70" s="66"/>
    </row>
    <row r="71" spans="1:13" ht="21.75" customHeight="1">
      <c r="A71" s="11" t="s">
        <v>46</v>
      </c>
      <c r="B71" s="36">
        <v>915</v>
      </c>
      <c r="C71" s="13" t="s">
        <v>41</v>
      </c>
      <c r="D71" s="13" t="s">
        <v>62</v>
      </c>
      <c r="E71" s="18" t="s">
        <v>253</v>
      </c>
      <c r="F71" s="13" t="s">
        <v>1</v>
      </c>
      <c r="G71" s="89">
        <f>G72</f>
        <v>0</v>
      </c>
      <c r="H71" s="9"/>
      <c r="I71" s="9"/>
      <c r="J71" s="9"/>
      <c r="K71" s="9"/>
      <c r="L71" s="9"/>
      <c r="M71" s="9"/>
    </row>
    <row r="72" spans="1:13" ht="30.75" customHeight="1">
      <c r="A72" s="11" t="s">
        <v>45</v>
      </c>
      <c r="B72" s="36">
        <v>915</v>
      </c>
      <c r="C72" s="13" t="s">
        <v>41</v>
      </c>
      <c r="D72" s="13" t="s">
        <v>62</v>
      </c>
      <c r="E72" s="18" t="s">
        <v>253</v>
      </c>
      <c r="F72" s="13" t="s">
        <v>44</v>
      </c>
      <c r="G72" s="89"/>
      <c r="H72" s="9"/>
      <c r="I72" s="9"/>
      <c r="J72" s="9"/>
      <c r="K72" s="9"/>
      <c r="L72" s="9"/>
      <c r="M72" s="9"/>
    </row>
    <row r="73" spans="1:13">
      <c r="A73" s="11" t="s">
        <v>46</v>
      </c>
      <c r="B73" s="36">
        <v>915</v>
      </c>
      <c r="C73" s="13" t="s">
        <v>41</v>
      </c>
      <c r="D73" s="13" t="s">
        <v>62</v>
      </c>
      <c r="E73" s="18" t="s">
        <v>249</v>
      </c>
      <c r="F73" s="13" t="s">
        <v>1</v>
      </c>
      <c r="G73" s="89">
        <f>G74</f>
        <v>192.7</v>
      </c>
      <c r="H73" s="9"/>
      <c r="I73" s="9"/>
      <c r="J73" s="9"/>
      <c r="K73" s="9"/>
      <c r="L73" s="9"/>
      <c r="M73" s="9"/>
    </row>
    <row r="74" spans="1:13" ht="25.5">
      <c r="A74" s="11" t="s">
        <v>45</v>
      </c>
      <c r="B74" s="36">
        <v>915</v>
      </c>
      <c r="C74" s="13" t="s">
        <v>41</v>
      </c>
      <c r="D74" s="13" t="s">
        <v>62</v>
      </c>
      <c r="E74" s="18" t="s">
        <v>249</v>
      </c>
      <c r="F74" s="13" t="s">
        <v>44</v>
      </c>
      <c r="G74" s="89">
        <v>192.7</v>
      </c>
      <c r="H74" s="9"/>
      <c r="I74" s="9"/>
      <c r="J74" s="9"/>
      <c r="K74" s="9"/>
      <c r="L74" s="9"/>
      <c r="M74" s="9"/>
    </row>
    <row r="75" spans="1:13">
      <c r="A75" s="11" t="s">
        <v>46</v>
      </c>
      <c r="B75" s="36">
        <v>915</v>
      </c>
      <c r="C75" s="13" t="s">
        <v>41</v>
      </c>
      <c r="D75" s="13" t="s">
        <v>62</v>
      </c>
      <c r="E75" s="18" t="s">
        <v>248</v>
      </c>
      <c r="F75" s="13" t="s">
        <v>1</v>
      </c>
      <c r="G75" s="89">
        <f>G76</f>
        <v>1.95</v>
      </c>
      <c r="H75" s="9"/>
      <c r="I75" s="9"/>
      <c r="J75" s="9"/>
      <c r="K75" s="9"/>
      <c r="L75" s="9"/>
      <c r="M75" s="9"/>
    </row>
    <row r="76" spans="1:13" ht="27.75" customHeight="1">
      <c r="A76" s="11" t="s">
        <v>45</v>
      </c>
      <c r="B76" s="36">
        <v>915</v>
      </c>
      <c r="C76" s="13" t="s">
        <v>41</v>
      </c>
      <c r="D76" s="13" t="s">
        <v>62</v>
      </c>
      <c r="E76" s="18" t="s">
        <v>248</v>
      </c>
      <c r="F76" s="13" t="s">
        <v>44</v>
      </c>
      <c r="G76" s="89">
        <v>1.95</v>
      </c>
      <c r="H76" s="9"/>
      <c r="I76" s="9"/>
      <c r="J76" s="9"/>
      <c r="K76" s="9"/>
      <c r="L76" s="9"/>
      <c r="M76" s="9"/>
    </row>
    <row r="77" spans="1:13" ht="40.5">
      <c r="A77" s="165" t="s">
        <v>221</v>
      </c>
      <c r="B77" s="161">
        <v>915</v>
      </c>
      <c r="C77" s="162" t="s">
        <v>41</v>
      </c>
      <c r="D77" s="162" t="s">
        <v>62</v>
      </c>
      <c r="E77" s="163" t="s">
        <v>115</v>
      </c>
      <c r="F77" s="162" t="s">
        <v>1</v>
      </c>
      <c r="G77" s="166">
        <f>G78</f>
        <v>1</v>
      </c>
      <c r="H77" s="9"/>
      <c r="I77" s="9"/>
      <c r="J77" s="9"/>
      <c r="K77" s="9"/>
      <c r="L77" s="9"/>
      <c r="M77" s="9"/>
    </row>
    <row r="78" spans="1:13" ht="26.25" customHeight="1">
      <c r="A78" s="160" t="s">
        <v>279</v>
      </c>
      <c r="B78" s="73">
        <v>915</v>
      </c>
      <c r="C78" s="102" t="s">
        <v>41</v>
      </c>
      <c r="D78" s="102" t="s">
        <v>62</v>
      </c>
      <c r="E78" s="140" t="s">
        <v>205</v>
      </c>
      <c r="F78" s="102" t="s">
        <v>1</v>
      </c>
      <c r="G78" s="88">
        <f>G79</f>
        <v>1</v>
      </c>
      <c r="H78" s="9"/>
      <c r="I78" s="9"/>
      <c r="J78" s="9"/>
      <c r="K78" s="9"/>
      <c r="L78" s="65"/>
      <c r="M78" s="9"/>
    </row>
    <row r="79" spans="1:13" ht="25.5">
      <c r="A79" s="111" t="s">
        <v>45</v>
      </c>
      <c r="B79" s="36">
        <v>915</v>
      </c>
      <c r="C79" s="13" t="s">
        <v>41</v>
      </c>
      <c r="D79" s="13" t="s">
        <v>62</v>
      </c>
      <c r="E79" s="142" t="s">
        <v>205</v>
      </c>
      <c r="F79" s="13" t="s">
        <v>44</v>
      </c>
      <c r="G79" s="89">
        <v>1</v>
      </c>
      <c r="H79" s="9"/>
      <c r="I79" s="9"/>
      <c r="J79" s="9"/>
      <c r="K79" s="9"/>
      <c r="L79" s="9"/>
      <c r="M79" s="9"/>
    </row>
    <row r="80" spans="1:13">
      <c r="A80" s="45" t="s">
        <v>60</v>
      </c>
      <c r="B80" s="58">
        <v>915</v>
      </c>
      <c r="C80" s="107" t="s">
        <v>55</v>
      </c>
      <c r="D80" s="107" t="s">
        <v>2</v>
      </c>
      <c r="E80" s="123" t="s">
        <v>93</v>
      </c>
      <c r="F80" s="107" t="s">
        <v>1</v>
      </c>
      <c r="G80" s="108">
        <f>G81+G86</f>
        <v>205.57</v>
      </c>
      <c r="H80" s="9"/>
      <c r="I80" s="9"/>
      <c r="J80" s="9"/>
      <c r="K80" s="9"/>
      <c r="L80" s="9"/>
      <c r="M80" s="9"/>
    </row>
    <row r="81" spans="1:13">
      <c r="A81" s="48" t="s">
        <v>59</v>
      </c>
      <c r="B81" s="57">
        <v>915</v>
      </c>
      <c r="C81" s="94" t="s">
        <v>55</v>
      </c>
      <c r="D81" s="94" t="s">
        <v>4</v>
      </c>
      <c r="E81" s="95" t="s">
        <v>93</v>
      </c>
      <c r="F81" s="94" t="s">
        <v>1</v>
      </c>
      <c r="G81" s="96">
        <f>G82</f>
        <v>85.57</v>
      </c>
      <c r="H81" s="9"/>
      <c r="I81" s="9"/>
      <c r="J81" s="9"/>
      <c r="K81" s="9"/>
      <c r="L81" s="9"/>
      <c r="M81" s="9"/>
    </row>
    <row r="82" spans="1:13" ht="26.25" customHeight="1">
      <c r="A82" s="168" t="s">
        <v>283</v>
      </c>
      <c r="B82" s="161">
        <v>915</v>
      </c>
      <c r="C82" s="162" t="s">
        <v>55</v>
      </c>
      <c r="D82" s="162" t="s">
        <v>4</v>
      </c>
      <c r="E82" s="163" t="s">
        <v>272</v>
      </c>
      <c r="F82" s="162" t="s">
        <v>1</v>
      </c>
      <c r="G82" s="164">
        <f>G83</f>
        <v>85.57</v>
      </c>
      <c r="H82" s="9"/>
      <c r="I82" s="9"/>
      <c r="J82" s="9"/>
      <c r="K82" s="9"/>
      <c r="L82" s="9"/>
      <c r="M82" s="9"/>
    </row>
    <row r="83" spans="1:13">
      <c r="A83" s="147" t="s">
        <v>46</v>
      </c>
      <c r="B83" s="159">
        <v>915</v>
      </c>
      <c r="C83" s="144" t="s">
        <v>55</v>
      </c>
      <c r="D83" s="144" t="s">
        <v>4</v>
      </c>
      <c r="E83" s="143" t="s">
        <v>273</v>
      </c>
      <c r="F83" s="144" t="s">
        <v>1</v>
      </c>
      <c r="G83" s="148">
        <f>G84</f>
        <v>85.57</v>
      </c>
      <c r="H83" s="9"/>
      <c r="I83" s="9"/>
      <c r="J83" s="9"/>
      <c r="K83" s="9"/>
      <c r="L83" s="9"/>
      <c r="M83" s="9"/>
    </row>
    <row r="84" spans="1:13" ht="20.25" customHeight="1">
      <c r="A84" s="12" t="s">
        <v>105</v>
      </c>
      <c r="B84" s="59">
        <v>915</v>
      </c>
      <c r="C84" s="75" t="s">
        <v>55</v>
      </c>
      <c r="D84" s="75" t="s">
        <v>4</v>
      </c>
      <c r="E84" s="142" t="s">
        <v>293</v>
      </c>
      <c r="F84" s="75" t="s">
        <v>1</v>
      </c>
      <c r="G84" s="97">
        <f>G85</f>
        <v>85.57</v>
      </c>
      <c r="H84" s="9"/>
      <c r="I84" s="9"/>
      <c r="J84" s="9"/>
      <c r="K84" s="9"/>
      <c r="L84" s="9"/>
      <c r="M84" s="9"/>
    </row>
    <row r="85" spans="1:13" ht="25.5">
      <c r="A85" s="12" t="s">
        <v>45</v>
      </c>
      <c r="B85" s="36">
        <v>915</v>
      </c>
      <c r="C85" s="75" t="s">
        <v>55</v>
      </c>
      <c r="D85" s="75" t="s">
        <v>4</v>
      </c>
      <c r="E85" s="142" t="s">
        <v>293</v>
      </c>
      <c r="F85" s="75" t="s">
        <v>44</v>
      </c>
      <c r="G85" s="88">
        <v>85.57</v>
      </c>
      <c r="H85" s="9"/>
      <c r="I85" s="9"/>
      <c r="J85" s="9"/>
      <c r="K85" s="9"/>
      <c r="L85" s="9"/>
      <c r="M85" s="9"/>
    </row>
    <row r="86" spans="1:13">
      <c r="A86" s="49" t="s">
        <v>188</v>
      </c>
      <c r="B86" s="71" t="s">
        <v>201</v>
      </c>
      <c r="C86" s="94" t="s">
        <v>55</v>
      </c>
      <c r="D86" s="94" t="s">
        <v>7</v>
      </c>
      <c r="E86" s="95" t="s">
        <v>93</v>
      </c>
      <c r="F86" s="94" t="s">
        <v>1</v>
      </c>
      <c r="G86" s="125">
        <f>G87</f>
        <v>120</v>
      </c>
      <c r="H86" s="9"/>
      <c r="I86" s="9"/>
      <c r="J86" s="9"/>
      <c r="K86" s="9"/>
      <c r="L86" s="9"/>
      <c r="M86" s="9"/>
    </row>
    <row r="87" spans="1:13" ht="27">
      <c r="A87" s="165" t="s">
        <v>222</v>
      </c>
      <c r="B87" s="161">
        <v>915</v>
      </c>
      <c r="C87" s="162" t="s">
        <v>55</v>
      </c>
      <c r="D87" s="162" t="s">
        <v>7</v>
      </c>
      <c r="E87" s="163" t="s">
        <v>106</v>
      </c>
      <c r="F87" s="162" t="s">
        <v>1</v>
      </c>
      <c r="G87" s="166">
        <f>G96+G88+G90+G92+G94</f>
        <v>120</v>
      </c>
      <c r="H87" s="9"/>
      <c r="I87" s="9"/>
      <c r="J87" s="9"/>
      <c r="K87" s="9"/>
      <c r="L87" s="9"/>
      <c r="M87" s="9"/>
    </row>
    <row r="88" spans="1:13">
      <c r="A88" s="11" t="s">
        <v>46</v>
      </c>
      <c r="B88" s="73">
        <v>915</v>
      </c>
      <c r="C88" s="102" t="s">
        <v>55</v>
      </c>
      <c r="D88" s="102" t="s">
        <v>7</v>
      </c>
      <c r="E88" s="118" t="s">
        <v>250</v>
      </c>
      <c r="F88" s="102" t="s">
        <v>1</v>
      </c>
      <c r="G88" s="103">
        <f>G89</f>
        <v>0</v>
      </c>
      <c r="H88" s="9"/>
      <c r="I88" s="9"/>
      <c r="J88" s="9"/>
      <c r="K88" s="9"/>
      <c r="L88" s="9"/>
      <c r="M88" s="9"/>
    </row>
    <row r="89" spans="1:13" ht="25.5">
      <c r="A89" s="11" t="s">
        <v>45</v>
      </c>
      <c r="B89" s="73">
        <v>915</v>
      </c>
      <c r="C89" s="102" t="s">
        <v>55</v>
      </c>
      <c r="D89" s="102" t="s">
        <v>7</v>
      </c>
      <c r="E89" s="118" t="s">
        <v>250</v>
      </c>
      <c r="F89" s="102" t="s">
        <v>44</v>
      </c>
      <c r="G89" s="103"/>
      <c r="H89" s="9"/>
      <c r="I89" s="9"/>
      <c r="J89" s="9"/>
      <c r="K89" s="9"/>
      <c r="L89" s="9"/>
      <c r="M89" s="9"/>
    </row>
    <row r="90" spans="1:13">
      <c r="A90" s="11" t="s">
        <v>46</v>
      </c>
      <c r="B90" s="73">
        <v>915</v>
      </c>
      <c r="C90" s="102" t="s">
        <v>55</v>
      </c>
      <c r="D90" s="102" t="s">
        <v>7</v>
      </c>
      <c r="E90" s="118" t="s">
        <v>251</v>
      </c>
      <c r="F90" s="102" t="s">
        <v>1</v>
      </c>
      <c r="G90" s="103">
        <f>G91</f>
        <v>0</v>
      </c>
      <c r="H90" s="9"/>
      <c r="I90" s="9"/>
      <c r="J90" s="9"/>
      <c r="K90" s="9"/>
      <c r="L90" s="9"/>
      <c r="M90" s="9"/>
    </row>
    <row r="91" spans="1:13" ht="25.5">
      <c r="A91" s="11" t="s">
        <v>45</v>
      </c>
      <c r="B91" s="73">
        <v>915</v>
      </c>
      <c r="C91" s="102" t="s">
        <v>55</v>
      </c>
      <c r="D91" s="102" t="s">
        <v>7</v>
      </c>
      <c r="E91" s="118" t="s">
        <v>251</v>
      </c>
      <c r="F91" s="102" t="s">
        <v>44</v>
      </c>
      <c r="G91" s="103"/>
      <c r="H91" s="9"/>
      <c r="I91" s="9"/>
      <c r="J91" s="9"/>
      <c r="K91" s="9"/>
      <c r="L91" s="9"/>
      <c r="M91" s="9"/>
    </row>
    <row r="92" spans="1:13">
      <c r="A92" s="11" t="s">
        <v>46</v>
      </c>
      <c r="B92" s="73">
        <v>915</v>
      </c>
      <c r="C92" s="102" t="s">
        <v>55</v>
      </c>
      <c r="D92" s="102" t="s">
        <v>7</v>
      </c>
      <c r="E92" s="118" t="s">
        <v>255</v>
      </c>
      <c r="F92" s="102" t="s">
        <v>1</v>
      </c>
      <c r="G92" s="103">
        <f>G93</f>
        <v>0</v>
      </c>
      <c r="H92" s="9"/>
      <c r="I92" s="9"/>
      <c r="J92" s="9"/>
      <c r="K92" s="9"/>
      <c r="L92" s="9"/>
      <c r="M92" s="9"/>
    </row>
    <row r="93" spans="1:13" ht="25.5">
      <c r="A93" s="11" t="s">
        <v>45</v>
      </c>
      <c r="B93" s="73">
        <v>915</v>
      </c>
      <c r="C93" s="102" t="s">
        <v>55</v>
      </c>
      <c r="D93" s="102" t="s">
        <v>7</v>
      </c>
      <c r="E93" s="118" t="s">
        <v>255</v>
      </c>
      <c r="F93" s="102" t="s">
        <v>44</v>
      </c>
      <c r="G93" s="103"/>
      <c r="H93" s="9"/>
      <c r="I93" s="9"/>
      <c r="J93" s="9"/>
      <c r="K93" s="9"/>
      <c r="L93" s="9"/>
      <c r="M93" s="9"/>
    </row>
    <row r="94" spans="1:13">
      <c r="A94" s="11" t="s">
        <v>46</v>
      </c>
      <c r="B94" s="73">
        <v>915</v>
      </c>
      <c r="C94" s="102" t="s">
        <v>55</v>
      </c>
      <c r="D94" s="102" t="s">
        <v>7</v>
      </c>
      <c r="E94" s="118" t="s">
        <v>256</v>
      </c>
      <c r="F94" s="102" t="s">
        <v>1</v>
      </c>
      <c r="G94" s="103">
        <f>G95</f>
        <v>0</v>
      </c>
      <c r="H94" s="9"/>
      <c r="I94" s="9"/>
      <c r="J94" s="9"/>
      <c r="K94" s="9"/>
      <c r="L94" s="9"/>
      <c r="M94" s="9"/>
    </row>
    <row r="95" spans="1:13" ht="25.5">
      <c r="A95" s="11" t="s">
        <v>45</v>
      </c>
      <c r="B95" s="73">
        <v>915</v>
      </c>
      <c r="C95" s="102" t="s">
        <v>55</v>
      </c>
      <c r="D95" s="102" t="s">
        <v>7</v>
      </c>
      <c r="E95" s="118" t="s">
        <v>256</v>
      </c>
      <c r="F95" s="102" t="s">
        <v>44</v>
      </c>
      <c r="G95" s="103"/>
      <c r="H95" s="9"/>
      <c r="I95" s="9"/>
      <c r="J95" s="9"/>
      <c r="K95" s="9"/>
      <c r="L95" s="9"/>
      <c r="M95" s="9"/>
    </row>
    <row r="96" spans="1:13">
      <c r="A96" s="147" t="s">
        <v>46</v>
      </c>
      <c r="B96" s="159">
        <v>915</v>
      </c>
      <c r="C96" s="144" t="s">
        <v>55</v>
      </c>
      <c r="D96" s="144" t="s">
        <v>7</v>
      </c>
      <c r="E96" s="143" t="s">
        <v>107</v>
      </c>
      <c r="F96" s="144" t="s">
        <v>1</v>
      </c>
      <c r="G96" s="145">
        <f>G97+G99</f>
        <v>120</v>
      </c>
      <c r="H96" s="9"/>
      <c r="I96" s="9"/>
      <c r="J96" s="9"/>
      <c r="K96" s="9"/>
      <c r="L96" s="9"/>
      <c r="M96" s="9"/>
    </row>
    <row r="97" spans="1:13">
      <c r="A97" s="11" t="s">
        <v>57</v>
      </c>
      <c r="B97" s="59">
        <v>915</v>
      </c>
      <c r="C97" s="75" t="s">
        <v>55</v>
      </c>
      <c r="D97" s="75" t="s">
        <v>7</v>
      </c>
      <c r="E97" s="139" t="s">
        <v>291</v>
      </c>
      <c r="F97" s="75" t="s">
        <v>1</v>
      </c>
      <c r="G97" s="77">
        <f>G98</f>
        <v>120</v>
      </c>
      <c r="H97" s="9"/>
      <c r="I97" s="9"/>
      <c r="J97" s="9"/>
      <c r="K97" s="9"/>
      <c r="L97" s="9"/>
      <c r="M97" s="9"/>
    </row>
    <row r="98" spans="1:13" ht="25.5">
      <c r="A98" s="11" t="s">
        <v>45</v>
      </c>
      <c r="B98" s="73">
        <v>915</v>
      </c>
      <c r="C98" s="75" t="s">
        <v>55</v>
      </c>
      <c r="D98" s="75" t="s">
        <v>7</v>
      </c>
      <c r="E98" s="139" t="s">
        <v>291</v>
      </c>
      <c r="F98" s="75" t="s">
        <v>44</v>
      </c>
      <c r="G98" s="77">
        <v>120</v>
      </c>
      <c r="H98" s="9"/>
      <c r="I98" s="9"/>
      <c r="J98" s="9"/>
      <c r="K98" s="9"/>
      <c r="L98" s="9"/>
      <c r="M98" s="9"/>
    </row>
    <row r="99" spans="1:13">
      <c r="A99" s="11" t="s">
        <v>56</v>
      </c>
      <c r="B99" s="73">
        <v>915</v>
      </c>
      <c r="C99" s="75" t="s">
        <v>55</v>
      </c>
      <c r="D99" s="75" t="s">
        <v>7</v>
      </c>
      <c r="E99" s="139" t="s">
        <v>292</v>
      </c>
      <c r="F99" s="75" t="s">
        <v>1</v>
      </c>
      <c r="G99" s="77">
        <f>G100</f>
        <v>0</v>
      </c>
      <c r="H99" s="9"/>
      <c r="I99" s="9"/>
      <c r="J99" s="9"/>
      <c r="K99" s="9"/>
      <c r="L99" s="9"/>
      <c r="M99" s="9"/>
    </row>
    <row r="100" spans="1:13" ht="25.5">
      <c r="A100" s="11" t="s">
        <v>45</v>
      </c>
      <c r="B100" s="73">
        <v>915</v>
      </c>
      <c r="C100" s="75" t="s">
        <v>55</v>
      </c>
      <c r="D100" s="75" t="s">
        <v>7</v>
      </c>
      <c r="E100" s="139" t="s">
        <v>292</v>
      </c>
      <c r="F100" s="75" t="s">
        <v>44</v>
      </c>
      <c r="G100" s="77"/>
      <c r="H100" s="9"/>
      <c r="I100" s="9"/>
      <c r="J100" s="9"/>
      <c r="K100" s="9"/>
      <c r="L100" s="9"/>
      <c r="M100" s="9"/>
    </row>
    <row r="101" spans="1:13">
      <c r="A101" s="86" t="s">
        <v>215</v>
      </c>
      <c r="B101" s="58">
        <v>915</v>
      </c>
      <c r="C101" s="82" t="s">
        <v>22</v>
      </c>
      <c r="D101" s="82" t="s">
        <v>2</v>
      </c>
      <c r="E101" s="83" t="s">
        <v>93</v>
      </c>
      <c r="F101" s="126" t="s">
        <v>1</v>
      </c>
      <c r="G101" s="137">
        <f>G102</f>
        <v>12</v>
      </c>
      <c r="H101" s="9"/>
      <c r="I101" s="9"/>
      <c r="J101" s="9"/>
      <c r="K101" s="9"/>
      <c r="L101" s="9"/>
      <c r="M101" s="9"/>
    </row>
    <row r="102" spans="1:13" ht="25.5">
      <c r="A102" s="81" t="s">
        <v>212</v>
      </c>
      <c r="B102" s="73">
        <v>915</v>
      </c>
      <c r="C102" s="74" t="s">
        <v>22</v>
      </c>
      <c r="D102" s="74" t="s">
        <v>55</v>
      </c>
      <c r="E102" s="76" t="s">
        <v>93</v>
      </c>
      <c r="F102" s="75" t="s">
        <v>1</v>
      </c>
      <c r="G102" s="77">
        <f>G103</f>
        <v>12</v>
      </c>
      <c r="H102" s="9"/>
      <c r="I102" s="9"/>
      <c r="J102" s="9"/>
      <c r="K102" s="9"/>
      <c r="L102" s="9"/>
      <c r="M102" s="9"/>
    </row>
    <row r="103" spans="1:13" ht="27">
      <c r="A103" s="181" t="s">
        <v>226</v>
      </c>
      <c r="B103" s="161">
        <v>915</v>
      </c>
      <c r="C103" s="176" t="s">
        <v>22</v>
      </c>
      <c r="D103" s="176" t="s">
        <v>55</v>
      </c>
      <c r="E103" s="163" t="s">
        <v>94</v>
      </c>
      <c r="F103" s="162" t="s">
        <v>1</v>
      </c>
      <c r="G103" s="166">
        <f>G104+G106</f>
        <v>12</v>
      </c>
      <c r="H103" s="9"/>
      <c r="I103" s="9"/>
      <c r="J103" s="9"/>
      <c r="K103" s="9"/>
      <c r="L103" s="9"/>
      <c r="M103" s="9"/>
    </row>
    <row r="104" spans="1:13" ht="63.75">
      <c r="A104" s="79" t="s">
        <v>213</v>
      </c>
      <c r="B104" s="73">
        <v>915</v>
      </c>
      <c r="C104" s="74" t="s">
        <v>22</v>
      </c>
      <c r="D104" s="74" t="s">
        <v>55</v>
      </c>
      <c r="E104" s="76" t="s">
        <v>259</v>
      </c>
      <c r="F104" s="75" t="s">
        <v>1</v>
      </c>
      <c r="G104" s="77">
        <f>G105</f>
        <v>11.88</v>
      </c>
      <c r="H104" s="9"/>
      <c r="I104" s="9"/>
      <c r="J104" s="9"/>
      <c r="K104" s="9"/>
      <c r="L104" s="9"/>
      <c r="M104" s="9"/>
    </row>
    <row r="105" spans="1:13" ht="25.5">
      <c r="A105" s="80" t="s">
        <v>45</v>
      </c>
      <c r="B105" s="73">
        <v>915</v>
      </c>
      <c r="C105" s="78" t="s">
        <v>22</v>
      </c>
      <c r="D105" s="78" t="s">
        <v>55</v>
      </c>
      <c r="E105" s="76" t="s">
        <v>259</v>
      </c>
      <c r="F105" s="75" t="s">
        <v>44</v>
      </c>
      <c r="G105" s="77">
        <v>11.88</v>
      </c>
      <c r="H105" s="9"/>
      <c r="I105" s="9"/>
      <c r="J105" s="9"/>
      <c r="K105" s="9"/>
      <c r="L105" s="9"/>
      <c r="M105" s="9"/>
    </row>
    <row r="106" spans="1:13" ht="63.75">
      <c r="A106" s="79" t="s">
        <v>214</v>
      </c>
      <c r="B106" s="73">
        <v>915</v>
      </c>
      <c r="C106" s="78" t="s">
        <v>22</v>
      </c>
      <c r="D106" s="78" t="s">
        <v>55</v>
      </c>
      <c r="E106" s="76" t="s">
        <v>247</v>
      </c>
      <c r="F106" s="75" t="s">
        <v>1</v>
      </c>
      <c r="G106" s="77">
        <f>G107</f>
        <v>0.12</v>
      </c>
      <c r="H106" s="9"/>
      <c r="I106" s="9"/>
      <c r="J106" s="9"/>
      <c r="K106" s="9"/>
      <c r="L106" s="9"/>
      <c r="M106" s="9"/>
    </row>
    <row r="107" spans="1:13" ht="25.5">
      <c r="A107" s="80" t="s">
        <v>45</v>
      </c>
      <c r="B107" s="73">
        <v>915</v>
      </c>
      <c r="C107" s="78" t="s">
        <v>22</v>
      </c>
      <c r="D107" s="78" t="s">
        <v>55</v>
      </c>
      <c r="E107" s="76" t="s">
        <v>247</v>
      </c>
      <c r="F107" s="75" t="s">
        <v>44</v>
      </c>
      <c r="G107" s="77">
        <v>0.12</v>
      </c>
      <c r="H107" s="9"/>
      <c r="I107" s="9"/>
      <c r="J107" s="9"/>
      <c r="K107" s="9"/>
      <c r="L107" s="9"/>
      <c r="M107" s="9"/>
    </row>
    <row r="108" spans="1:13">
      <c r="A108" s="45" t="s">
        <v>54</v>
      </c>
      <c r="B108" s="58">
        <v>915</v>
      </c>
      <c r="C108" s="107" t="s">
        <v>14</v>
      </c>
      <c r="D108" s="107" t="s">
        <v>2</v>
      </c>
      <c r="E108" s="123" t="s">
        <v>93</v>
      </c>
      <c r="F108" s="107" t="s">
        <v>1</v>
      </c>
      <c r="G108" s="108">
        <f>G109</f>
        <v>2212.1999999999998</v>
      </c>
      <c r="H108" s="9"/>
      <c r="I108" s="9"/>
      <c r="J108" s="9"/>
      <c r="K108" s="9"/>
      <c r="L108" s="9"/>
      <c r="M108" s="9"/>
    </row>
    <row r="109" spans="1:13">
      <c r="A109" s="48" t="s">
        <v>53</v>
      </c>
      <c r="B109" s="71" t="s">
        <v>201</v>
      </c>
      <c r="C109" s="94" t="s">
        <v>14</v>
      </c>
      <c r="D109" s="94" t="s">
        <v>4</v>
      </c>
      <c r="E109" s="95" t="s">
        <v>93</v>
      </c>
      <c r="F109" s="94" t="s">
        <v>1</v>
      </c>
      <c r="G109" s="125">
        <f>G113+G114+G115+G119+G118</f>
        <v>2212.1999999999998</v>
      </c>
      <c r="H109" s="9"/>
      <c r="I109" s="9"/>
      <c r="J109" s="9"/>
      <c r="K109" s="9"/>
      <c r="L109" s="9"/>
      <c r="M109" s="9"/>
    </row>
    <row r="110" spans="1:13" ht="27">
      <c r="A110" s="165" t="s">
        <v>218</v>
      </c>
      <c r="B110" s="161">
        <v>915</v>
      </c>
      <c r="C110" s="162" t="s">
        <v>14</v>
      </c>
      <c r="D110" s="162" t="s">
        <v>4</v>
      </c>
      <c r="E110" s="163" t="s">
        <v>108</v>
      </c>
      <c r="F110" s="162" t="s">
        <v>1</v>
      </c>
      <c r="G110" s="166">
        <f>G111+G116</f>
        <v>2212.1999999999998</v>
      </c>
      <c r="H110" s="9"/>
      <c r="I110" s="9"/>
      <c r="J110" s="9"/>
      <c r="K110" s="9"/>
      <c r="L110" s="9"/>
      <c r="M110" s="9"/>
    </row>
    <row r="111" spans="1:13">
      <c r="A111" s="158" t="s">
        <v>46</v>
      </c>
      <c r="B111" s="159">
        <v>915</v>
      </c>
      <c r="C111" s="144" t="s">
        <v>14</v>
      </c>
      <c r="D111" s="144" t="s">
        <v>4</v>
      </c>
      <c r="E111" s="143" t="s">
        <v>109</v>
      </c>
      <c r="F111" s="144" t="s">
        <v>1</v>
      </c>
      <c r="G111" s="148">
        <f>G112</f>
        <v>1110.2</v>
      </c>
      <c r="H111" s="9"/>
      <c r="I111" s="9"/>
      <c r="J111" s="9"/>
      <c r="K111" s="9"/>
      <c r="L111" s="9"/>
      <c r="M111" s="9"/>
    </row>
    <row r="112" spans="1:13">
      <c r="A112" s="90" t="s">
        <v>52</v>
      </c>
      <c r="B112" s="36">
        <v>915</v>
      </c>
      <c r="C112" s="13" t="s">
        <v>14</v>
      </c>
      <c r="D112" s="13" t="s">
        <v>4</v>
      </c>
      <c r="E112" s="142" t="s">
        <v>296</v>
      </c>
      <c r="F112" s="13" t="s">
        <v>1</v>
      </c>
      <c r="G112" s="89">
        <f>G113+G114+G115</f>
        <v>1110.2</v>
      </c>
      <c r="H112" s="9"/>
      <c r="I112" s="9"/>
      <c r="J112" s="9"/>
      <c r="K112" s="9"/>
      <c r="L112" s="9"/>
      <c r="M112" s="9"/>
    </row>
    <row r="113" spans="1:13" ht="25.5">
      <c r="A113" s="90" t="s">
        <v>51</v>
      </c>
      <c r="B113" s="36">
        <v>915</v>
      </c>
      <c r="C113" s="13" t="s">
        <v>14</v>
      </c>
      <c r="D113" s="13" t="s">
        <v>4</v>
      </c>
      <c r="E113" s="142" t="s">
        <v>296</v>
      </c>
      <c r="F113" s="13" t="s">
        <v>5</v>
      </c>
      <c r="G113" s="88">
        <v>824.2</v>
      </c>
      <c r="H113" s="9"/>
      <c r="I113" s="9"/>
      <c r="J113" s="9"/>
      <c r="K113" s="9"/>
      <c r="L113" s="9"/>
      <c r="M113" s="9"/>
    </row>
    <row r="114" spans="1:13" ht="25.5">
      <c r="A114" s="90" t="s">
        <v>45</v>
      </c>
      <c r="B114" s="59">
        <v>915</v>
      </c>
      <c r="C114" s="13" t="s">
        <v>14</v>
      </c>
      <c r="D114" s="13" t="s">
        <v>4</v>
      </c>
      <c r="E114" s="142" t="s">
        <v>296</v>
      </c>
      <c r="F114" s="13" t="s">
        <v>44</v>
      </c>
      <c r="G114" s="89">
        <v>286</v>
      </c>
      <c r="H114" s="9"/>
      <c r="I114" s="9"/>
      <c r="J114" s="9"/>
      <c r="K114" s="9"/>
      <c r="L114" s="9"/>
      <c r="M114" s="9"/>
    </row>
    <row r="115" spans="1:13" ht="18" customHeight="1">
      <c r="A115" s="11" t="s">
        <v>50</v>
      </c>
      <c r="B115" s="59">
        <v>915</v>
      </c>
      <c r="C115" s="13" t="s">
        <v>14</v>
      </c>
      <c r="D115" s="13" t="s">
        <v>4</v>
      </c>
      <c r="E115" s="142" t="s">
        <v>296</v>
      </c>
      <c r="F115" s="13" t="s">
        <v>49</v>
      </c>
      <c r="G115" s="89"/>
      <c r="H115" s="9"/>
      <c r="I115" s="9"/>
      <c r="J115" s="9"/>
      <c r="K115" s="9"/>
      <c r="L115" s="9"/>
      <c r="M115" s="9"/>
    </row>
    <row r="116" spans="1:13" ht="16.5" customHeight="1">
      <c r="A116" s="147" t="s">
        <v>46</v>
      </c>
      <c r="B116" s="159">
        <v>915</v>
      </c>
      <c r="C116" s="144" t="s">
        <v>14</v>
      </c>
      <c r="D116" s="144" t="s">
        <v>4</v>
      </c>
      <c r="E116" s="143" t="s">
        <v>153</v>
      </c>
      <c r="F116" s="144" t="s">
        <v>1</v>
      </c>
      <c r="G116" s="148">
        <f>G117</f>
        <v>1102</v>
      </c>
      <c r="H116" s="9"/>
      <c r="I116" s="9"/>
      <c r="J116" s="9"/>
      <c r="K116" s="9"/>
      <c r="L116" s="9"/>
      <c r="M116" s="9"/>
    </row>
    <row r="117" spans="1:13">
      <c r="A117" s="12" t="s">
        <v>52</v>
      </c>
      <c r="B117" s="73">
        <v>915</v>
      </c>
      <c r="C117" s="13" t="s">
        <v>14</v>
      </c>
      <c r="D117" s="13" t="s">
        <v>4</v>
      </c>
      <c r="E117" s="18" t="s">
        <v>154</v>
      </c>
      <c r="F117" s="13" t="s">
        <v>1</v>
      </c>
      <c r="G117" s="89">
        <f>G119+G118</f>
        <v>1102</v>
      </c>
      <c r="H117" s="9"/>
      <c r="I117" s="9"/>
      <c r="J117" s="9"/>
      <c r="K117" s="9"/>
      <c r="L117" s="9"/>
      <c r="M117" s="9"/>
    </row>
    <row r="118" spans="1:13">
      <c r="A118" s="12" t="s">
        <v>203</v>
      </c>
      <c r="B118" s="73">
        <v>915</v>
      </c>
      <c r="C118" s="13" t="s">
        <v>14</v>
      </c>
      <c r="D118" s="13" t="s">
        <v>4</v>
      </c>
      <c r="E118" s="18" t="s">
        <v>154</v>
      </c>
      <c r="F118" s="13" t="s">
        <v>5</v>
      </c>
      <c r="G118" s="88">
        <v>946</v>
      </c>
      <c r="H118" s="9"/>
      <c r="I118" s="9"/>
      <c r="J118" s="67">
        <f>G118+G113</f>
        <v>1770.2</v>
      </c>
      <c r="K118" s="9"/>
      <c r="L118" s="9"/>
      <c r="M118" s="9"/>
    </row>
    <row r="119" spans="1:13" ht="25.5">
      <c r="A119" s="37" t="s">
        <v>155</v>
      </c>
      <c r="B119" s="72">
        <v>915</v>
      </c>
      <c r="C119" s="13" t="s">
        <v>14</v>
      </c>
      <c r="D119" s="13" t="s">
        <v>4</v>
      </c>
      <c r="E119" s="18" t="s">
        <v>154</v>
      </c>
      <c r="F119" s="13" t="s">
        <v>49</v>
      </c>
      <c r="G119" s="88">
        <v>156</v>
      </c>
      <c r="H119" s="9"/>
      <c r="I119" s="9"/>
      <c r="J119" s="9"/>
      <c r="K119" s="9"/>
      <c r="L119" s="9"/>
      <c r="M119" s="9"/>
    </row>
    <row r="120" spans="1:13">
      <c r="A120" s="45" t="s">
        <v>110</v>
      </c>
      <c r="B120" s="58">
        <v>915</v>
      </c>
      <c r="C120" s="107" t="s">
        <v>12</v>
      </c>
      <c r="D120" s="107" t="s">
        <v>2</v>
      </c>
      <c r="E120" s="123" t="s">
        <v>93</v>
      </c>
      <c r="F120" s="107" t="s">
        <v>1</v>
      </c>
      <c r="G120" s="108">
        <f>G121</f>
        <v>267.7</v>
      </c>
      <c r="H120" s="9"/>
      <c r="I120" s="9"/>
      <c r="J120" s="9"/>
      <c r="K120" s="9"/>
      <c r="L120" s="9"/>
      <c r="M120" s="9"/>
    </row>
    <row r="121" spans="1:13">
      <c r="A121" s="48" t="s">
        <v>48</v>
      </c>
      <c r="B121" s="71" t="s">
        <v>201</v>
      </c>
      <c r="C121" s="94" t="s">
        <v>12</v>
      </c>
      <c r="D121" s="94" t="s">
        <v>4</v>
      </c>
      <c r="E121" s="95" t="s">
        <v>93</v>
      </c>
      <c r="F121" s="94" t="s">
        <v>1</v>
      </c>
      <c r="G121" s="125">
        <f>G122</f>
        <v>267.7</v>
      </c>
      <c r="H121" s="9"/>
      <c r="I121" s="9"/>
      <c r="J121" s="9"/>
      <c r="K121" s="9"/>
      <c r="L121" s="9"/>
      <c r="M121" s="9"/>
    </row>
    <row r="122" spans="1:13" ht="27">
      <c r="A122" s="175" t="s">
        <v>217</v>
      </c>
      <c r="B122" s="176" t="s">
        <v>201</v>
      </c>
      <c r="C122" s="162" t="s">
        <v>12</v>
      </c>
      <c r="D122" s="162" t="s">
        <v>4</v>
      </c>
      <c r="E122" s="177" t="s">
        <v>94</v>
      </c>
      <c r="F122" s="162" t="s">
        <v>1</v>
      </c>
      <c r="G122" s="164">
        <f>G123</f>
        <v>267.7</v>
      </c>
      <c r="H122" s="9"/>
      <c r="I122" s="9"/>
      <c r="J122" s="9"/>
      <c r="K122" s="9"/>
      <c r="L122" s="9"/>
      <c r="M122" s="9"/>
    </row>
    <row r="123" spans="1:13">
      <c r="A123" s="11" t="s">
        <v>274</v>
      </c>
      <c r="B123" s="127" t="s">
        <v>201</v>
      </c>
      <c r="C123" s="13" t="s">
        <v>12</v>
      </c>
      <c r="D123" s="13" t="s">
        <v>4</v>
      </c>
      <c r="E123" s="142" t="s">
        <v>101</v>
      </c>
      <c r="F123" s="13" t="s">
        <v>1</v>
      </c>
      <c r="G123" s="89">
        <f>G124</f>
        <v>267.7</v>
      </c>
      <c r="H123" s="9"/>
      <c r="I123" s="9"/>
      <c r="J123" s="9"/>
      <c r="K123" s="9"/>
      <c r="L123" s="9"/>
      <c r="M123" s="9"/>
    </row>
    <row r="124" spans="1:13" ht="14.25" customHeight="1">
      <c r="A124" s="60" t="s">
        <v>228</v>
      </c>
      <c r="B124" s="128" t="s">
        <v>201</v>
      </c>
      <c r="C124" s="75" t="s">
        <v>12</v>
      </c>
      <c r="D124" s="75" t="s">
        <v>4</v>
      </c>
      <c r="E124" s="139" t="s">
        <v>101</v>
      </c>
      <c r="F124" s="75" t="s">
        <v>227</v>
      </c>
      <c r="G124" s="99">
        <v>267.7</v>
      </c>
      <c r="H124" s="9"/>
      <c r="I124" s="9"/>
      <c r="J124" s="9"/>
      <c r="K124" s="9"/>
      <c r="L124" s="9"/>
      <c r="M124" s="9"/>
    </row>
    <row r="125" spans="1:13">
      <c r="A125" s="9"/>
      <c r="B125" s="19"/>
      <c r="C125" s="9"/>
      <c r="D125" s="9"/>
      <c r="E125" s="17"/>
      <c r="F125" s="9"/>
      <c r="G125" s="10"/>
      <c r="H125" s="9"/>
      <c r="I125" s="9"/>
      <c r="J125" s="9"/>
      <c r="K125" s="9"/>
      <c r="L125" s="9"/>
      <c r="M125" s="9"/>
    </row>
    <row r="126" spans="1:13">
      <c r="A126" s="9"/>
      <c r="B126" s="19"/>
      <c r="C126" s="9"/>
      <c r="D126" s="9"/>
      <c r="E126" s="17"/>
      <c r="F126" s="9"/>
      <c r="G126" s="10"/>
      <c r="H126" s="9"/>
      <c r="I126" s="9"/>
      <c r="J126" s="9"/>
      <c r="K126" s="9"/>
      <c r="L126" s="9"/>
      <c r="M126" s="9"/>
    </row>
    <row r="127" spans="1:13">
      <c r="A127" s="9"/>
      <c r="B127" s="19"/>
      <c r="C127" s="9"/>
      <c r="D127" s="9"/>
      <c r="E127" s="17"/>
      <c r="F127" s="9"/>
      <c r="G127" s="10"/>
      <c r="H127" s="9"/>
      <c r="I127" s="9"/>
      <c r="J127" s="9"/>
      <c r="K127" s="9"/>
      <c r="L127" s="9"/>
      <c r="M127" s="9"/>
    </row>
    <row r="128" spans="1:13">
      <c r="A128" s="9"/>
      <c r="B128" s="19"/>
      <c r="C128" s="9"/>
      <c r="D128" s="9"/>
      <c r="E128" s="17"/>
      <c r="F128" s="9"/>
      <c r="G128" s="10"/>
      <c r="H128" s="9"/>
      <c r="I128" s="9"/>
      <c r="J128" s="9"/>
      <c r="K128" s="9"/>
      <c r="L128" s="9"/>
      <c r="M128" s="9"/>
    </row>
    <row r="129" spans="1:13">
      <c r="A129" s="9"/>
      <c r="B129" s="19"/>
      <c r="C129" s="9"/>
      <c r="D129" s="9"/>
      <c r="E129" s="17"/>
      <c r="F129" s="9"/>
      <c r="G129" s="10"/>
      <c r="H129" s="9"/>
      <c r="I129" s="9"/>
      <c r="J129" s="9"/>
      <c r="K129" s="9"/>
      <c r="L129" s="9"/>
      <c r="M129" s="9"/>
    </row>
    <row r="130" spans="1:13">
      <c r="A130" s="9"/>
      <c r="B130" s="19"/>
      <c r="C130" s="9"/>
      <c r="D130" s="9"/>
      <c r="E130" s="17"/>
      <c r="F130" s="9"/>
      <c r="G130" s="10"/>
      <c r="H130" s="9"/>
      <c r="I130" s="9"/>
      <c r="J130" s="9"/>
      <c r="K130" s="9"/>
      <c r="L130" s="9"/>
      <c r="M130" s="9"/>
    </row>
    <row r="131" spans="1:13">
      <c r="A131" s="9"/>
      <c r="B131" s="19"/>
      <c r="C131" s="9"/>
      <c r="D131" s="9"/>
      <c r="E131" s="17"/>
      <c r="F131" s="9"/>
      <c r="G131" s="10"/>
      <c r="H131" s="9"/>
      <c r="I131" s="9"/>
      <c r="J131" s="9"/>
      <c r="K131" s="9"/>
      <c r="L131" s="9"/>
      <c r="M131" s="9"/>
    </row>
    <row r="132" spans="1:13">
      <c r="A132" s="9"/>
      <c r="B132" s="19"/>
      <c r="C132" s="9"/>
      <c r="D132" s="9"/>
      <c r="E132" s="17"/>
      <c r="F132" s="9"/>
      <c r="G132" s="10"/>
      <c r="H132" s="9"/>
      <c r="I132" s="9"/>
      <c r="J132" s="9"/>
      <c r="K132" s="9"/>
      <c r="L132" s="9"/>
      <c r="M132" s="9"/>
    </row>
    <row r="133" spans="1:13">
      <c r="A133" s="9"/>
      <c r="B133" s="19"/>
      <c r="C133" s="9"/>
      <c r="D133" s="9"/>
      <c r="E133" s="17"/>
      <c r="F133" s="9"/>
      <c r="G133" s="10"/>
      <c r="H133" s="9"/>
      <c r="I133" s="9"/>
      <c r="J133" s="9"/>
      <c r="K133" s="9"/>
      <c r="L133" s="9"/>
      <c r="M133" s="9"/>
    </row>
    <row r="134" spans="1:13">
      <c r="A134" s="9"/>
      <c r="B134" s="19"/>
      <c r="C134" s="9"/>
      <c r="D134" s="9"/>
      <c r="E134" s="17"/>
      <c r="F134" s="9"/>
      <c r="G134" s="10"/>
      <c r="H134" s="9"/>
      <c r="I134" s="9"/>
      <c r="J134" s="9"/>
      <c r="K134" s="9"/>
      <c r="L134" s="9"/>
      <c r="M134" s="9"/>
    </row>
    <row r="135" spans="1:13">
      <c r="A135" s="9"/>
      <c r="B135" s="19"/>
      <c r="C135" s="9"/>
      <c r="D135" s="9"/>
      <c r="E135" s="17"/>
      <c r="F135" s="9"/>
      <c r="G135" s="10"/>
      <c r="H135" s="9"/>
      <c r="I135" s="9"/>
      <c r="J135" s="9"/>
      <c r="K135" s="9"/>
      <c r="L135" s="9"/>
      <c r="M135" s="9"/>
    </row>
    <row r="136" spans="1:13">
      <c r="A136" s="9"/>
      <c r="B136" s="19"/>
      <c r="C136" s="9"/>
      <c r="D136" s="9"/>
      <c r="E136" s="17"/>
      <c r="F136" s="9"/>
      <c r="G136" s="10"/>
      <c r="H136" s="9"/>
      <c r="I136" s="9"/>
      <c r="J136" s="9"/>
      <c r="K136" s="9"/>
      <c r="L136" s="9"/>
      <c r="M136" s="9"/>
    </row>
    <row r="137" spans="1:13">
      <c r="A137" s="9"/>
      <c r="B137" s="19"/>
      <c r="C137" s="9"/>
      <c r="D137" s="9"/>
      <c r="E137" s="17"/>
      <c r="F137" s="9"/>
      <c r="G137" s="10"/>
      <c r="H137" s="9"/>
      <c r="I137" s="9"/>
      <c r="J137" s="9"/>
      <c r="K137" s="9"/>
      <c r="L137" s="9"/>
      <c r="M137" s="9"/>
    </row>
    <row r="138" spans="1:13">
      <c r="A138" s="9"/>
      <c r="B138" s="19"/>
      <c r="C138" s="9"/>
      <c r="D138" s="9"/>
      <c r="E138" s="17"/>
      <c r="F138" s="9"/>
      <c r="G138" s="10"/>
      <c r="H138" s="9"/>
      <c r="I138" s="9"/>
      <c r="J138" s="9"/>
      <c r="K138" s="9"/>
      <c r="L138" s="9"/>
      <c r="M138" s="9"/>
    </row>
    <row r="139" spans="1:13">
      <c r="A139" s="9"/>
      <c r="B139" s="19"/>
      <c r="C139" s="9"/>
      <c r="D139" s="9"/>
      <c r="E139" s="17"/>
      <c r="F139" s="9"/>
      <c r="G139" s="10"/>
      <c r="H139" s="9"/>
      <c r="I139" s="9"/>
      <c r="J139" s="9"/>
      <c r="K139" s="9"/>
      <c r="L139" s="9"/>
      <c r="M139" s="9"/>
    </row>
    <row r="140" spans="1:13">
      <c r="A140" s="9"/>
      <c r="B140" s="19"/>
      <c r="C140" s="9"/>
      <c r="D140" s="9"/>
      <c r="E140" s="17"/>
      <c r="F140" s="9"/>
      <c r="G140" s="10"/>
      <c r="H140" s="9"/>
      <c r="I140" s="9"/>
      <c r="J140" s="9"/>
      <c r="K140" s="9"/>
      <c r="L140" s="9"/>
      <c r="M140" s="9"/>
    </row>
    <row r="141" spans="1:13">
      <c r="A141" s="9"/>
      <c r="B141" s="19"/>
      <c r="C141" s="9"/>
      <c r="D141" s="9"/>
      <c r="E141" s="17"/>
      <c r="F141" s="9"/>
      <c r="G141" s="10"/>
      <c r="H141" s="9"/>
      <c r="I141" s="9"/>
      <c r="J141" s="9"/>
      <c r="K141" s="9"/>
      <c r="L141" s="9"/>
      <c r="M141" s="9"/>
    </row>
    <row r="142" spans="1:13">
      <c r="A142" s="9"/>
      <c r="B142" s="19"/>
      <c r="C142" s="9"/>
      <c r="D142" s="9"/>
      <c r="E142" s="17"/>
      <c r="F142" s="9"/>
      <c r="G142" s="10"/>
      <c r="H142" s="9"/>
      <c r="I142" s="9"/>
      <c r="J142" s="9"/>
      <c r="K142" s="9"/>
      <c r="L142" s="9"/>
      <c r="M142" s="9"/>
    </row>
    <row r="143" spans="1:13">
      <c r="A143" s="9"/>
      <c r="B143" s="19"/>
      <c r="C143" s="9"/>
      <c r="D143" s="9"/>
      <c r="E143" s="17"/>
      <c r="F143" s="9"/>
      <c r="G143" s="10"/>
      <c r="H143" s="9"/>
      <c r="I143" s="9"/>
      <c r="J143" s="9"/>
      <c r="K143" s="9"/>
      <c r="L143" s="9"/>
      <c r="M143" s="9"/>
    </row>
    <row r="144" spans="1:13">
      <c r="A144" s="9"/>
      <c r="B144" s="19"/>
      <c r="C144" s="9"/>
      <c r="D144" s="9"/>
      <c r="E144" s="17"/>
      <c r="F144" s="9"/>
      <c r="G144" s="10"/>
      <c r="H144" s="9"/>
      <c r="I144" s="9"/>
      <c r="J144" s="9"/>
      <c r="K144" s="9"/>
      <c r="L144" s="9"/>
      <c r="M144" s="9"/>
    </row>
    <row r="145" spans="1:13">
      <c r="A145" s="9"/>
      <c r="B145" s="19"/>
      <c r="C145" s="9"/>
      <c r="D145" s="9"/>
      <c r="E145" s="17"/>
      <c r="F145" s="9"/>
      <c r="G145" s="10"/>
      <c r="H145" s="9"/>
      <c r="I145" s="9"/>
      <c r="J145" s="9"/>
      <c r="K145" s="9"/>
      <c r="L145" s="9"/>
      <c r="M145" s="9"/>
    </row>
    <row r="146" spans="1:13">
      <c r="A146" s="9"/>
      <c r="B146" s="19"/>
      <c r="C146" s="9"/>
      <c r="D146" s="9"/>
      <c r="E146" s="17"/>
      <c r="F146" s="9"/>
      <c r="G146" s="10"/>
      <c r="H146" s="9"/>
      <c r="I146" s="9"/>
      <c r="J146" s="9"/>
      <c r="K146" s="9"/>
      <c r="L146" s="9"/>
      <c r="M146" s="9"/>
    </row>
    <row r="147" spans="1:13">
      <c r="A147" s="9"/>
      <c r="B147" s="19"/>
      <c r="C147" s="9"/>
      <c r="D147" s="9"/>
      <c r="E147" s="17"/>
      <c r="F147" s="9"/>
      <c r="G147" s="10"/>
      <c r="H147" s="9"/>
      <c r="I147" s="9"/>
      <c r="J147" s="9"/>
      <c r="K147" s="9"/>
      <c r="L147" s="9"/>
      <c r="M147" s="9"/>
    </row>
    <row r="148" spans="1:13">
      <c r="A148" s="9"/>
      <c r="B148" s="19"/>
      <c r="C148" s="9"/>
      <c r="D148" s="9"/>
      <c r="E148" s="17"/>
      <c r="F148" s="9"/>
      <c r="G148" s="10"/>
      <c r="H148" s="9"/>
      <c r="I148" s="9"/>
      <c r="J148" s="9"/>
      <c r="K148" s="9"/>
      <c r="L148" s="9"/>
      <c r="M148" s="9"/>
    </row>
    <row r="149" spans="1:13">
      <c r="A149" s="9"/>
      <c r="B149" s="19"/>
      <c r="C149" s="9"/>
      <c r="D149" s="9"/>
      <c r="E149" s="17"/>
      <c r="F149" s="9"/>
      <c r="G149" s="10"/>
      <c r="H149" s="9"/>
      <c r="I149" s="9"/>
      <c r="J149" s="9"/>
      <c r="K149" s="9"/>
      <c r="L149" s="9"/>
      <c r="M149" s="9"/>
    </row>
    <row r="150" spans="1:13">
      <c r="A150" s="9"/>
      <c r="B150" s="19"/>
      <c r="C150" s="9"/>
      <c r="D150" s="9"/>
      <c r="E150" s="17"/>
      <c r="F150" s="9"/>
      <c r="G150" s="10"/>
      <c r="H150" s="9"/>
      <c r="I150" s="9"/>
      <c r="J150" s="9"/>
      <c r="K150" s="9"/>
      <c r="L150" s="9"/>
      <c r="M150" s="9"/>
    </row>
    <row r="151" spans="1:13">
      <c r="A151" s="9"/>
      <c r="B151" s="19"/>
      <c r="C151" s="9"/>
      <c r="D151" s="9"/>
      <c r="E151" s="17"/>
      <c r="F151" s="9"/>
      <c r="G151" s="10"/>
      <c r="H151" s="9"/>
      <c r="I151" s="9"/>
      <c r="J151" s="9"/>
      <c r="K151" s="9"/>
      <c r="L151" s="9"/>
      <c r="M151" s="9"/>
    </row>
    <row r="152" spans="1:13">
      <c r="A152" s="9"/>
      <c r="B152" s="19"/>
      <c r="C152" s="9"/>
      <c r="D152" s="9"/>
      <c r="E152" s="17"/>
      <c r="F152" s="9"/>
      <c r="G152" s="10"/>
      <c r="H152" s="9"/>
      <c r="I152" s="9"/>
      <c r="J152" s="9"/>
      <c r="K152" s="9"/>
      <c r="L152" s="9"/>
      <c r="M152" s="9"/>
    </row>
    <row r="153" spans="1:13">
      <c r="A153" s="9"/>
      <c r="B153" s="19"/>
      <c r="C153" s="9"/>
      <c r="D153" s="9"/>
      <c r="E153" s="17"/>
      <c r="F153" s="9"/>
      <c r="G153" s="10"/>
      <c r="H153" s="9"/>
      <c r="I153" s="9"/>
      <c r="J153" s="9"/>
      <c r="K153" s="9"/>
      <c r="L153" s="9"/>
      <c r="M153" s="9"/>
    </row>
    <row r="154" spans="1:13">
      <c r="A154" s="9"/>
      <c r="B154" s="19"/>
      <c r="C154" s="9"/>
      <c r="D154" s="9"/>
      <c r="E154" s="17"/>
      <c r="F154" s="9"/>
      <c r="G154" s="10"/>
      <c r="H154" s="9"/>
      <c r="I154" s="9"/>
      <c r="J154" s="9"/>
      <c r="K154" s="9"/>
      <c r="L154" s="9"/>
      <c r="M154" s="9"/>
    </row>
    <row r="155" spans="1:13">
      <c r="A155" s="9"/>
      <c r="B155" s="19"/>
      <c r="C155" s="9"/>
      <c r="D155" s="9"/>
      <c r="E155" s="17"/>
      <c r="F155" s="9"/>
      <c r="G155" s="10"/>
      <c r="H155" s="9"/>
      <c r="I155" s="9"/>
      <c r="J155" s="9"/>
      <c r="K155" s="9"/>
      <c r="L155" s="9"/>
      <c r="M155" s="9"/>
    </row>
    <row r="156" spans="1:13">
      <c r="A156" s="9"/>
      <c r="B156" s="19"/>
      <c r="C156" s="9"/>
      <c r="D156" s="9"/>
      <c r="E156" s="17"/>
      <c r="F156" s="9"/>
      <c r="G156" s="10"/>
      <c r="H156" s="9"/>
      <c r="I156" s="9"/>
      <c r="J156" s="9"/>
      <c r="K156" s="9"/>
      <c r="L156" s="9"/>
      <c r="M156" s="9"/>
    </row>
    <row r="157" spans="1:13">
      <c r="A157" s="9"/>
      <c r="B157" s="19"/>
      <c r="C157" s="9"/>
      <c r="D157" s="9"/>
      <c r="E157" s="17"/>
      <c r="F157" s="9"/>
      <c r="G157" s="10"/>
      <c r="H157" s="9"/>
      <c r="I157" s="9"/>
      <c r="J157" s="9"/>
      <c r="K157" s="9"/>
      <c r="L157" s="9"/>
      <c r="M157" s="9"/>
    </row>
    <row r="158" spans="1:13">
      <c r="A158" s="9"/>
      <c r="B158" s="19"/>
      <c r="C158" s="9"/>
      <c r="D158" s="9"/>
      <c r="E158" s="17"/>
      <c r="F158" s="9"/>
      <c r="G158" s="10"/>
      <c r="H158" s="9"/>
      <c r="I158" s="9"/>
      <c r="J158" s="9"/>
      <c r="K158" s="9"/>
      <c r="L158" s="9"/>
      <c r="M158" s="9"/>
    </row>
    <row r="159" spans="1:13">
      <c r="A159" s="9"/>
      <c r="B159" s="19"/>
      <c r="C159" s="9"/>
      <c r="D159" s="9"/>
      <c r="E159" s="17"/>
      <c r="F159" s="9"/>
      <c r="G159" s="10"/>
      <c r="H159" s="9"/>
      <c r="I159" s="9"/>
      <c r="J159" s="9"/>
      <c r="K159" s="9"/>
      <c r="L159" s="9"/>
      <c r="M159" s="9"/>
    </row>
    <row r="160" spans="1:13">
      <c r="A160" s="9"/>
      <c r="B160" s="19"/>
      <c r="C160" s="9"/>
      <c r="D160" s="9"/>
      <c r="E160" s="17"/>
      <c r="F160" s="9"/>
      <c r="G160" s="10"/>
      <c r="H160" s="9"/>
      <c r="I160" s="9"/>
      <c r="J160" s="9"/>
      <c r="K160" s="9"/>
      <c r="L160" s="9"/>
      <c r="M160" s="9"/>
    </row>
    <row r="161" spans="1:13">
      <c r="A161" s="9"/>
      <c r="B161" s="19"/>
      <c r="C161" s="9"/>
      <c r="D161" s="9"/>
      <c r="E161" s="17"/>
      <c r="F161" s="9"/>
      <c r="G161" s="10"/>
      <c r="H161" s="9"/>
      <c r="I161" s="9"/>
      <c r="J161" s="9"/>
      <c r="K161" s="9"/>
      <c r="L161" s="9"/>
      <c r="M161" s="9"/>
    </row>
    <row r="162" spans="1:13">
      <c r="A162" s="9"/>
      <c r="B162" s="19"/>
      <c r="C162" s="9"/>
      <c r="D162" s="9"/>
      <c r="E162" s="17"/>
      <c r="F162" s="9"/>
      <c r="G162" s="10"/>
      <c r="H162" s="9"/>
      <c r="I162" s="9"/>
      <c r="J162" s="9"/>
      <c r="K162" s="9"/>
      <c r="L162" s="9"/>
      <c r="M162" s="9"/>
    </row>
    <row r="163" spans="1:13">
      <c r="A163" s="9"/>
      <c r="B163" s="19"/>
      <c r="C163" s="9"/>
      <c r="D163" s="9"/>
      <c r="E163" s="17"/>
      <c r="F163" s="9"/>
      <c r="G163" s="10"/>
      <c r="H163" s="9"/>
      <c r="I163" s="9"/>
      <c r="J163" s="9"/>
      <c r="K163" s="9"/>
      <c r="L163" s="9"/>
      <c r="M163" s="9"/>
    </row>
    <row r="164" spans="1:13">
      <c r="A164" s="9"/>
      <c r="B164" s="19"/>
      <c r="C164" s="9"/>
      <c r="D164" s="9"/>
      <c r="E164" s="17"/>
      <c r="F164" s="9"/>
      <c r="G164" s="10"/>
      <c r="H164" s="9"/>
      <c r="I164" s="9"/>
      <c r="J164" s="9"/>
      <c r="K164" s="9"/>
      <c r="L164" s="9"/>
      <c r="M164" s="9"/>
    </row>
    <row r="165" spans="1:13">
      <c r="A165" s="9"/>
      <c r="B165" s="19"/>
      <c r="C165" s="9"/>
      <c r="D165" s="9"/>
      <c r="E165" s="17"/>
      <c r="F165" s="9"/>
      <c r="G165" s="10"/>
      <c r="H165" s="9"/>
      <c r="I165" s="9"/>
      <c r="J165" s="9"/>
      <c r="K165" s="9"/>
      <c r="L165" s="9"/>
      <c r="M165" s="9"/>
    </row>
    <row r="166" spans="1:13">
      <c r="A166" s="9"/>
      <c r="B166" s="19"/>
      <c r="C166" s="9"/>
      <c r="D166" s="9"/>
      <c r="E166" s="17"/>
      <c r="F166" s="9"/>
      <c r="G166" s="10"/>
      <c r="H166" s="9"/>
      <c r="I166" s="9"/>
      <c r="J166" s="9"/>
      <c r="K166" s="9"/>
      <c r="L166" s="9"/>
      <c r="M166" s="9"/>
    </row>
    <row r="167" spans="1:13">
      <c r="A167" s="9"/>
      <c r="B167" s="19"/>
      <c r="C167" s="9"/>
      <c r="D167" s="9"/>
      <c r="E167" s="17"/>
      <c r="F167" s="9"/>
      <c r="G167" s="10"/>
      <c r="H167" s="9"/>
      <c r="I167" s="9"/>
      <c r="J167" s="9"/>
      <c r="K167" s="9"/>
      <c r="L167" s="9"/>
      <c r="M167" s="9"/>
    </row>
    <row r="168" spans="1:13">
      <c r="A168" s="9"/>
      <c r="B168" s="19"/>
      <c r="C168" s="9"/>
      <c r="D168" s="9"/>
      <c r="E168" s="17"/>
      <c r="F168" s="9"/>
      <c r="G168" s="10"/>
      <c r="H168" s="9"/>
      <c r="I168" s="9"/>
      <c r="J168" s="9"/>
      <c r="K168" s="9"/>
      <c r="L168" s="9"/>
      <c r="M168" s="9"/>
    </row>
    <row r="169" spans="1:13">
      <c r="A169" s="9"/>
      <c r="B169" s="19"/>
      <c r="C169" s="9"/>
      <c r="D169" s="9"/>
      <c r="E169" s="17"/>
      <c r="F169" s="9"/>
      <c r="G169" s="10"/>
      <c r="H169" s="9"/>
      <c r="I169" s="9"/>
      <c r="J169" s="9"/>
      <c r="K169" s="9"/>
      <c r="L169" s="9"/>
      <c r="M169" s="9"/>
    </row>
    <row r="170" spans="1:13">
      <c r="A170" s="9"/>
      <c r="B170" s="19"/>
      <c r="C170" s="9"/>
      <c r="D170" s="9"/>
      <c r="E170" s="17"/>
      <c r="F170" s="9"/>
      <c r="G170" s="10"/>
      <c r="H170" s="9"/>
      <c r="I170" s="9"/>
      <c r="J170" s="9"/>
      <c r="K170" s="9"/>
      <c r="L170" s="9"/>
      <c r="M170" s="9"/>
    </row>
    <row r="171" spans="1:13">
      <c r="A171" s="9"/>
      <c r="B171" s="19"/>
      <c r="C171" s="9"/>
      <c r="D171" s="9"/>
      <c r="E171" s="17"/>
      <c r="F171" s="9"/>
      <c r="G171" s="10"/>
      <c r="H171" s="9"/>
      <c r="I171" s="9"/>
      <c r="J171" s="9"/>
      <c r="K171" s="9"/>
      <c r="L171" s="9"/>
      <c r="M171" s="9"/>
    </row>
    <row r="172" spans="1:13">
      <c r="A172" s="9"/>
      <c r="B172" s="19"/>
      <c r="C172" s="9"/>
      <c r="D172" s="9"/>
      <c r="E172" s="17"/>
      <c r="F172" s="9"/>
      <c r="G172" s="10"/>
      <c r="H172" s="9"/>
      <c r="I172" s="9"/>
      <c r="J172" s="9"/>
      <c r="K172" s="9"/>
      <c r="L172" s="9"/>
      <c r="M172" s="9"/>
    </row>
    <row r="173" spans="1:13">
      <c r="A173" s="9"/>
      <c r="B173" s="19"/>
      <c r="C173" s="9"/>
      <c r="D173" s="9"/>
      <c r="E173" s="17"/>
      <c r="F173" s="9"/>
      <c r="G173" s="10"/>
      <c r="H173" s="9"/>
      <c r="I173" s="9"/>
      <c r="J173" s="9"/>
      <c r="K173" s="9"/>
      <c r="L173" s="9"/>
      <c r="M173" s="9"/>
    </row>
    <row r="174" spans="1:13">
      <c r="A174" s="9"/>
      <c r="B174" s="19"/>
      <c r="C174" s="9"/>
      <c r="D174" s="9"/>
      <c r="E174" s="17"/>
      <c r="F174" s="9"/>
      <c r="G174" s="10"/>
      <c r="H174" s="9"/>
      <c r="I174" s="9"/>
      <c r="J174" s="9"/>
      <c r="K174" s="9"/>
      <c r="L174" s="9"/>
      <c r="M174" s="9"/>
    </row>
    <row r="175" spans="1:13">
      <c r="A175" s="9"/>
      <c r="B175" s="19"/>
      <c r="C175" s="9"/>
      <c r="D175" s="9"/>
      <c r="E175" s="17"/>
      <c r="F175" s="9"/>
      <c r="G175" s="10"/>
      <c r="H175" s="9"/>
      <c r="I175" s="9"/>
      <c r="J175" s="9"/>
      <c r="K175" s="9"/>
      <c r="L175" s="9"/>
      <c r="M175" s="9"/>
    </row>
    <row r="176" spans="1:13">
      <c r="A176" s="9"/>
      <c r="B176" s="19"/>
      <c r="C176" s="9"/>
      <c r="D176" s="9"/>
      <c r="E176" s="17"/>
      <c r="F176" s="9"/>
      <c r="G176" s="10"/>
      <c r="H176" s="9"/>
      <c r="I176" s="9"/>
      <c r="J176" s="9"/>
      <c r="K176" s="9"/>
      <c r="L176" s="9"/>
      <c r="M176" s="9"/>
    </row>
    <row r="177" spans="1:13">
      <c r="A177" s="9"/>
      <c r="B177" s="19"/>
      <c r="C177" s="9"/>
      <c r="D177" s="9"/>
      <c r="E177" s="17"/>
      <c r="F177" s="9"/>
      <c r="G177" s="10"/>
      <c r="H177" s="9"/>
      <c r="I177" s="9"/>
      <c r="J177" s="9"/>
      <c r="K177" s="9"/>
      <c r="L177" s="9"/>
      <c r="M177" s="9"/>
    </row>
    <row r="178" spans="1:13">
      <c r="A178" s="9"/>
      <c r="B178" s="19"/>
      <c r="C178" s="9"/>
      <c r="D178" s="9"/>
      <c r="E178" s="17"/>
      <c r="F178" s="9"/>
      <c r="G178" s="10"/>
      <c r="H178" s="9"/>
      <c r="I178" s="9"/>
      <c r="J178" s="9"/>
      <c r="K178" s="9"/>
      <c r="L178" s="9"/>
      <c r="M178" s="9"/>
    </row>
    <row r="179" spans="1:13">
      <c r="A179" s="9"/>
      <c r="B179" s="19"/>
      <c r="C179" s="9"/>
      <c r="D179" s="9"/>
      <c r="E179" s="17"/>
      <c r="F179" s="9"/>
      <c r="G179" s="10"/>
      <c r="H179" s="9"/>
      <c r="I179" s="9"/>
      <c r="J179" s="9"/>
      <c r="K179" s="9"/>
      <c r="L179" s="9"/>
      <c r="M179" s="9"/>
    </row>
    <row r="180" spans="1:13">
      <c r="A180" s="9"/>
      <c r="B180" s="19"/>
      <c r="C180" s="9"/>
      <c r="D180" s="9"/>
      <c r="E180" s="17"/>
      <c r="F180" s="9"/>
      <c r="G180" s="10"/>
      <c r="H180" s="9"/>
      <c r="I180" s="9"/>
      <c r="J180" s="9"/>
      <c r="K180" s="9"/>
      <c r="L180" s="9"/>
      <c r="M180" s="9"/>
    </row>
    <row r="181" spans="1:13">
      <c r="A181" s="9"/>
      <c r="B181" s="19"/>
      <c r="C181" s="9"/>
      <c r="D181" s="9"/>
      <c r="E181" s="17"/>
      <c r="F181" s="9"/>
      <c r="G181" s="10"/>
      <c r="H181" s="9"/>
      <c r="I181" s="9"/>
      <c r="J181" s="9"/>
      <c r="K181" s="9"/>
      <c r="L181" s="9"/>
      <c r="M181" s="9"/>
    </row>
    <row r="182" spans="1:13">
      <c r="A182" s="9"/>
      <c r="B182" s="19"/>
      <c r="C182" s="9"/>
      <c r="D182" s="9"/>
      <c r="E182" s="17"/>
      <c r="F182" s="9"/>
      <c r="G182" s="10"/>
      <c r="H182" s="9"/>
      <c r="I182" s="9"/>
      <c r="J182" s="9"/>
      <c r="K182" s="9"/>
      <c r="L182" s="9"/>
      <c r="M182" s="9"/>
    </row>
    <row r="183" spans="1:13">
      <c r="A183" s="9"/>
      <c r="B183" s="19"/>
      <c r="C183" s="9"/>
      <c r="D183" s="9"/>
      <c r="E183" s="17"/>
      <c r="F183" s="9"/>
      <c r="G183" s="10"/>
      <c r="H183" s="9"/>
      <c r="I183" s="9"/>
      <c r="J183" s="9"/>
      <c r="K183" s="9"/>
      <c r="L183" s="9"/>
      <c r="M183" s="9"/>
    </row>
    <row r="184" spans="1:13">
      <c r="A184" s="9"/>
      <c r="B184" s="19"/>
      <c r="C184" s="9"/>
      <c r="D184" s="9"/>
      <c r="E184" s="17"/>
      <c r="F184" s="9"/>
      <c r="G184" s="10"/>
      <c r="H184" s="9"/>
      <c r="I184" s="9"/>
      <c r="J184" s="9"/>
      <c r="K184" s="9"/>
      <c r="L184" s="9"/>
      <c r="M184" s="9"/>
    </row>
    <row r="185" spans="1:13">
      <c r="A185" s="9"/>
      <c r="B185" s="19"/>
      <c r="C185" s="9"/>
      <c r="D185" s="9"/>
      <c r="E185" s="17"/>
      <c r="F185" s="9"/>
      <c r="G185" s="10"/>
      <c r="H185" s="9"/>
      <c r="I185" s="9"/>
      <c r="J185" s="9"/>
      <c r="K185" s="9"/>
      <c r="L185" s="9"/>
      <c r="M185" s="9"/>
    </row>
    <row r="186" spans="1:13">
      <c r="A186" s="9"/>
      <c r="B186" s="19"/>
      <c r="C186" s="9"/>
      <c r="D186" s="9"/>
      <c r="E186" s="17"/>
      <c r="F186" s="9"/>
      <c r="G186" s="10"/>
      <c r="H186" s="9"/>
      <c r="I186" s="9"/>
      <c r="J186" s="9"/>
      <c r="K186" s="9"/>
      <c r="L186" s="9"/>
      <c r="M186" s="9"/>
    </row>
  </sheetData>
  <autoFilter ref="E1:E186"/>
  <mergeCells count="11">
    <mergeCell ref="G7:G8"/>
    <mergeCell ref="B7:B8"/>
    <mergeCell ref="F1:G1"/>
    <mergeCell ref="E2:G2"/>
    <mergeCell ref="A3:H3"/>
    <mergeCell ref="A4:H4"/>
    <mergeCell ref="A7:A8"/>
    <mergeCell ref="C7:C8"/>
    <mergeCell ref="D7:D8"/>
    <mergeCell ref="E7:E8"/>
    <mergeCell ref="F7:F8"/>
  </mergeCells>
  <dataValidations count="1">
    <dataValidation type="textLength" operator="lessThanOrEqual" allowBlank="1" showErrorMessage="1" errorTitle="Недопустимая длина поля" error="Максимальная длина текста составляет 50 символов" sqref="M64:M70 A64">
      <formula1>200</formula1>
    </dataValidation>
  </dataValidations>
  <pageMargins left="3.937007874015748E-2" right="3.937007874015748E-2" top="0.35433070866141736" bottom="0.35433070866141736" header="0.31496062992125984" footer="0.31496062992125984"/>
  <pageSetup paperSize="9" orientation="portrait" verticalDpi="0" r:id="rId1"/>
  <headerFooter alignWithMargins="0"/>
</worksheet>
</file>

<file path=xl/worksheets/sheet6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G84"/>
  <sheetViews>
    <sheetView topLeftCell="A20" workbookViewId="0">
      <selection activeCell="I25" sqref="I25"/>
    </sheetView>
  </sheetViews>
  <sheetFormatPr defaultRowHeight="12.75"/>
  <cols>
    <col min="1" max="1" width="11.85546875" style="9" customWidth="1"/>
    <col min="2" max="2" width="71.7109375" style="7" customWidth="1"/>
    <col min="3" max="3" width="16.7109375" customWidth="1"/>
    <col min="4" max="4" width="12.140625" hidden="1" customWidth="1"/>
    <col min="5" max="5" width="13.85546875" hidden="1" customWidth="1"/>
  </cols>
  <sheetData>
    <row r="1" spans="1:7" ht="15.75">
      <c r="A1" s="33"/>
      <c r="B1" s="34"/>
      <c r="C1" s="35" t="s">
        <v>183</v>
      </c>
    </row>
    <row r="2" spans="1:7" ht="15.75">
      <c r="A2" s="33"/>
      <c r="B2" s="34"/>
      <c r="C2" s="35" t="s">
        <v>267</v>
      </c>
    </row>
    <row r="3" spans="1:7" ht="15.75">
      <c r="A3" s="33"/>
      <c r="B3" s="351"/>
      <c r="C3" s="351"/>
    </row>
    <row r="4" spans="1:7" ht="36.75" customHeight="1">
      <c r="A4" s="350" t="s">
        <v>285</v>
      </c>
      <c r="B4" s="350"/>
      <c r="C4" s="350"/>
    </row>
    <row r="5" spans="1:7" s="21" customFormat="1" ht="25.5">
      <c r="A5" s="106" t="s">
        <v>126</v>
      </c>
      <c r="B5" s="100" t="s">
        <v>125</v>
      </c>
      <c r="C5" s="132" t="s">
        <v>124</v>
      </c>
      <c r="D5" s="133" t="s">
        <v>261</v>
      </c>
      <c r="E5" s="133" t="s">
        <v>262</v>
      </c>
    </row>
    <row r="6" spans="1:7" s="21" customFormat="1">
      <c r="A6" s="27" t="s">
        <v>93</v>
      </c>
      <c r="B6" s="32" t="s">
        <v>123</v>
      </c>
      <c r="C6" s="50">
        <f>C7+C18+C25+C27+C31+C38+C40+C42</f>
        <v>7533.4699999999993</v>
      </c>
      <c r="D6" s="135" t="e">
        <f>D7+D18+D27+D31+D42+#REF!</f>
        <v>#REF!</v>
      </c>
      <c r="E6" s="136" t="e">
        <f>D6/C6*100</f>
        <v>#REF!</v>
      </c>
    </row>
    <row r="7" spans="1:7" s="21" customFormat="1" ht="25.5">
      <c r="A7" s="188" t="s">
        <v>94</v>
      </c>
      <c r="B7" s="53" t="s">
        <v>217</v>
      </c>
      <c r="C7" s="218">
        <f>C10+C11+C12+C13+C14+C8+C9+C15+C16+C17</f>
        <v>4515.75</v>
      </c>
      <c r="D7" s="135" t="e">
        <f>#REF!+#REF!+D8+D9+D10+D11+D12+#REF!+D13+D14</f>
        <v>#REF!</v>
      </c>
      <c r="E7" s="136" t="e">
        <f t="shared" ref="E7:E44" si="0">D7/C7*100</f>
        <v>#REF!</v>
      </c>
    </row>
    <row r="8" spans="1:7" s="21" customFormat="1" ht="27" customHeight="1">
      <c r="A8" s="85" t="s">
        <v>259</v>
      </c>
      <c r="B8" s="114" t="s">
        <v>245</v>
      </c>
      <c r="C8" s="115">
        <v>11.88</v>
      </c>
      <c r="D8" s="134">
        <v>0</v>
      </c>
      <c r="E8" s="134">
        <f t="shared" si="0"/>
        <v>0</v>
      </c>
    </row>
    <row r="9" spans="1:7" s="21" customFormat="1" ht="27.75" customHeight="1">
      <c r="A9" s="85" t="s">
        <v>247</v>
      </c>
      <c r="B9" s="84" t="s">
        <v>245</v>
      </c>
      <c r="C9" s="51">
        <v>0.12</v>
      </c>
      <c r="D9" s="134">
        <v>0</v>
      </c>
      <c r="E9" s="134">
        <f t="shared" si="0"/>
        <v>0</v>
      </c>
    </row>
    <row r="10" spans="1:7" s="21" customFormat="1" ht="24.75" customHeight="1">
      <c r="A10" s="85" t="s">
        <v>257</v>
      </c>
      <c r="B10" s="26" t="s">
        <v>70</v>
      </c>
      <c r="C10" s="51">
        <v>178.29</v>
      </c>
      <c r="D10" s="131">
        <v>76.13</v>
      </c>
      <c r="E10" s="134">
        <f t="shared" si="0"/>
        <v>42.700095350272029</v>
      </c>
    </row>
    <row r="11" spans="1:7" s="21" customFormat="1" ht="19.5" customHeight="1">
      <c r="A11" s="29" t="s">
        <v>96</v>
      </c>
      <c r="B11" s="186" t="s">
        <v>81</v>
      </c>
      <c r="C11" s="51">
        <v>820.1</v>
      </c>
      <c r="D11" s="131">
        <v>360.43</v>
      </c>
      <c r="E11" s="134">
        <f t="shared" si="0"/>
        <v>43.949518351420558</v>
      </c>
    </row>
    <row r="12" spans="1:7" s="21" customFormat="1" ht="26.25" customHeight="1">
      <c r="A12" s="29" t="s">
        <v>97</v>
      </c>
      <c r="B12" s="26" t="s">
        <v>122</v>
      </c>
      <c r="C12" s="51">
        <v>2084.3200000000002</v>
      </c>
      <c r="D12" s="131">
        <v>1003.29</v>
      </c>
      <c r="E12" s="134">
        <f t="shared" si="0"/>
        <v>48.135123205649798</v>
      </c>
      <c r="G12" s="69"/>
    </row>
    <row r="13" spans="1:7" s="21" customFormat="1" ht="15" customHeight="1">
      <c r="A13" s="29" t="s">
        <v>101</v>
      </c>
      <c r="B13" s="26" t="s">
        <v>274</v>
      </c>
      <c r="C13" s="51">
        <v>267.7</v>
      </c>
      <c r="D13" s="134">
        <v>0</v>
      </c>
      <c r="E13" s="134">
        <f t="shared" si="0"/>
        <v>0</v>
      </c>
    </row>
    <row r="14" spans="1:7" s="21" customFormat="1" ht="24" customHeight="1">
      <c r="A14" s="29" t="s">
        <v>102</v>
      </c>
      <c r="B14" s="30" t="s">
        <v>120</v>
      </c>
      <c r="C14" s="51">
        <v>1146.8399999999999</v>
      </c>
      <c r="D14" s="131">
        <v>457.28</v>
      </c>
      <c r="E14" s="134">
        <f t="shared" si="0"/>
        <v>39.873042447071953</v>
      </c>
    </row>
    <row r="15" spans="1:7" s="21" customFormat="1" ht="24" customHeight="1">
      <c r="A15" s="29" t="s">
        <v>178</v>
      </c>
      <c r="B15" s="31" t="s">
        <v>182</v>
      </c>
      <c r="C15" s="51">
        <v>1.5</v>
      </c>
      <c r="D15" s="131"/>
      <c r="E15" s="134"/>
    </row>
    <row r="16" spans="1:7" s="21" customFormat="1" ht="24" customHeight="1">
      <c r="A16" s="85" t="s">
        <v>179</v>
      </c>
      <c r="B16" s="31" t="s">
        <v>121</v>
      </c>
      <c r="C16" s="51">
        <v>4</v>
      </c>
      <c r="D16" s="131"/>
      <c r="E16" s="134"/>
    </row>
    <row r="17" spans="1:7" s="21" customFormat="1" ht="24" customHeight="1">
      <c r="A17" s="85" t="s">
        <v>297</v>
      </c>
      <c r="B17" s="186" t="s">
        <v>275</v>
      </c>
      <c r="C17" s="51">
        <v>1</v>
      </c>
      <c r="D17" s="131"/>
      <c r="E17" s="134"/>
    </row>
    <row r="18" spans="1:7" s="21" customFormat="1" ht="27.75" customHeight="1">
      <c r="A18" s="188" t="s">
        <v>103</v>
      </c>
      <c r="B18" s="185" t="s">
        <v>223</v>
      </c>
      <c r="C18" s="191">
        <f>C22+C23+C24+C21+C20</f>
        <v>196.45</v>
      </c>
      <c r="D18" s="194">
        <f>D21+D22+D23+D24</f>
        <v>95</v>
      </c>
      <c r="E18" s="194">
        <f t="shared" si="0"/>
        <v>48.358360906082979</v>
      </c>
      <c r="F18" s="69"/>
      <c r="G18" s="69"/>
    </row>
    <row r="19" spans="1:7" s="21" customFormat="1" ht="16.5" hidden="1" customHeight="1">
      <c r="A19" s="202" t="s">
        <v>289</v>
      </c>
      <c r="B19" s="187" t="s">
        <v>286</v>
      </c>
      <c r="C19" s="50"/>
      <c r="D19" s="136"/>
      <c r="E19" s="136"/>
      <c r="F19" s="69"/>
      <c r="G19" s="69"/>
    </row>
    <row r="20" spans="1:7" s="21" customFormat="1" ht="24" customHeight="1">
      <c r="A20" s="29" t="s">
        <v>295</v>
      </c>
      <c r="B20" s="26" t="s">
        <v>187</v>
      </c>
      <c r="C20" s="51">
        <v>1.8</v>
      </c>
      <c r="D20" s="136"/>
      <c r="E20" s="136"/>
      <c r="F20" s="69"/>
      <c r="G20" s="69"/>
    </row>
    <row r="21" spans="1:7" s="21" customFormat="1" ht="28.5" hidden="1" customHeight="1">
      <c r="A21" s="85" t="s">
        <v>260</v>
      </c>
      <c r="B21" s="26" t="s">
        <v>254</v>
      </c>
      <c r="C21" s="51"/>
      <c r="D21" s="131">
        <v>85.5</v>
      </c>
      <c r="E21" s="134" t="e">
        <f t="shared" si="0"/>
        <v>#DIV/0!</v>
      </c>
      <c r="F21" s="69"/>
      <c r="G21" s="69"/>
    </row>
    <row r="22" spans="1:7" s="21" customFormat="1" ht="28.5" hidden="1" customHeight="1">
      <c r="A22" s="85" t="s">
        <v>253</v>
      </c>
      <c r="B22" s="26" t="s">
        <v>254</v>
      </c>
      <c r="C22" s="51"/>
      <c r="D22" s="131">
        <v>9.5</v>
      </c>
      <c r="E22" s="134" t="e">
        <f t="shared" si="0"/>
        <v>#DIV/0!</v>
      </c>
    </row>
    <row r="23" spans="1:7" s="21" customFormat="1" ht="14.25" customHeight="1">
      <c r="A23" s="85" t="s">
        <v>249</v>
      </c>
      <c r="B23" s="101" t="s">
        <v>244</v>
      </c>
      <c r="C23" s="51">
        <v>192.7</v>
      </c>
      <c r="D23" s="134">
        <v>0</v>
      </c>
      <c r="E23" s="134">
        <f t="shared" si="0"/>
        <v>0</v>
      </c>
    </row>
    <row r="24" spans="1:7" s="21" customFormat="1" ht="18.75" customHeight="1">
      <c r="A24" s="85" t="s">
        <v>248</v>
      </c>
      <c r="B24" s="198" t="s">
        <v>244</v>
      </c>
      <c r="C24" s="51">
        <v>1.95</v>
      </c>
      <c r="D24" s="134">
        <v>0</v>
      </c>
      <c r="E24" s="134">
        <f t="shared" si="0"/>
        <v>0</v>
      </c>
    </row>
    <row r="25" spans="1:7" s="21" customFormat="1" ht="27.75" customHeight="1">
      <c r="A25" s="188" t="s">
        <v>119</v>
      </c>
      <c r="B25" s="185" t="s">
        <v>315</v>
      </c>
      <c r="C25" s="191">
        <f>C26</f>
        <v>1</v>
      </c>
      <c r="D25" s="192"/>
      <c r="E25" s="193">
        <f t="shared" si="0"/>
        <v>0</v>
      </c>
    </row>
    <row r="26" spans="1:7" s="21" customFormat="1" ht="16.5" customHeight="1">
      <c r="A26" s="203" t="s">
        <v>290</v>
      </c>
      <c r="B26" s="28" t="s">
        <v>270</v>
      </c>
      <c r="C26" s="51">
        <v>1</v>
      </c>
      <c r="D26" s="131"/>
      <c r="E26" s="134">
        <f t="shared" si="0"/>
        <v>0</v>
      </c>
    </row>
    <row r="27" spans="1:7" s="21" customFormat="1" ht="25.5">
      <c r="A27" s="188" t="s">
        <v>104</v>
      </c>
      <c r="B27" s="185" t="s">
        <v>219</v>
      </c>
      <c r="C27" s="191">
        <f>C28</f>
        <v>401.5</v>
      </c>
      <c r="D27" s="195">
        <f>D28</f>
        <v>272.35000000000002</v>
      </c>
      <c r="E27" s="194">
        <f t="shared" si="0"/>
        <v>67.833125778331265</v>
      </c>
    </row>
    <row r="28" spans="1:7" s="21" customFormat="1" ht="24.75" customHeight="1">
      <c r="A28" s="204" t="s">
        <v>313</v>
      </c>
      <c r="B28" s="105" t="s">
        <v>118</v>
      </c>
      <c r="C28" s="52">
        <v>401.5</v>
      </c>
      <c r="D28" s="131">
        <v>272.35000000000002</v>
      </c>
      <c r="E28" s="134">
        <f t="shared" si="0"/>
        <v>67.833125778331265</v>
      </c>
    </row>
    <row r="29" spans="1:7" s="21" customFormat="1" ht="12.75" hidden="1" customHeight="1">
      <c r="A29" s="25" t="s">
        <v>202</v>
      </c>
      <c r="B29" s="28" t="s">
        <v>118</v>
      </c>
      <c r="C29" s="52"/>
      <c r="D29" s="131"/>
      <c r="E29" s="134" t="e">
        <f t="shared" si="0"/>
        <v>#DIV/0!</v>
      </c>
    </row>
    <row r="30" spans="1:7" s="21" customFormat="1" hidden="1">
      <c r="A30" s="25" t="s">
        <v>208</v>
      </c>
      <c r="B30" s="28"/>
      <c r="C30" s="52"/>
      <c r="D30" s="131"/>
      <c r="E30" s="134" t="e">
        <f t="shared" si="0"/>
        <v>#DIV/0!</v>
      </c>
    </row>
    <row r="31" spans="1:7" s="21" customFormat="1" ht="24.75" customHeight="1">
      <c r="A31" s="188" t="s">
        <v>106</v>
      </c>
      <c r="B31" s="185" t="s">
        <v>224</v>
      </c>
      <c r="C31" s="191">
        <f>C36</f>
        <v>120</v>
      </c>
      <c r="D31" s="195">
        <f>D32+D33+D34+D35+D36+D37</f>
        <v>1314.35</v>
      </c>
      <c r="E31" s="194">
        <f t="shared" si="0"/>
        <v>1095.2916666666665</v>
      </c>
    </row>
    <row r="32" spans="1:7" s="21" customFormat="1" ht="25.5" hidden="1">
      <c r="A32" s="130" t="s">
        <v>255</v>
      </c>
      <c r="B32" s="129" t="s">
        <v>263</v>
      </c>
      <c r="C32" s="115">
        <v>1499.9</v>
      </c>
      <c r="D32" s="134">
        <v>0</v>
      </c>
      <c r="E32" s="134">
        <f t="shared" si="0"/>
        <v>0</v>
      </c>
    </row>
    <row r="33" spans="1:5" s="21" customFormat="1" ht="25.5" hidden="1">
      <c r="A33" s="130" t="s">
        <v>256</v>
      </c>
      <c r="B33" s="129" t="s">
        <v>263</v>
      </c>
      <c r="C33" s="115">
        <v>485.7</v>
      </c>
      <c r="D33" s="134">
        <v>0</v>
      </c>
      <c r="E33" s="134">
        <f t="shared" si="0"/>
        <v>0</v>
      </c>
    </row>
    <row r="34" spans="1:5" s="21" customFormat="1" ht="25.5" hidden="1">
      <c r="A34" s="117" t="s">
        <v>250</v>
      </c>
      <c r="B34" s="129" t="s">
        <v>252</v>
      </c>
      <c r="C34" s="115">
        <v>627.79999999999995</v>
      </c>
      <c r="D34" s="131">
        <v>627.79999999999995</v>
      </c>
      <c r="E34" s="134">
        <f t="shared" si="0"/>
        <v>100</v>
      </c>
    </row>
    <row r="35" spans="1:5" s="21" customFormat="1" ht="25.5" hidden="1">
      <c r="A35" s="117" t="s">
        <v>251</v>
      </c>
      <c r="B35" s="129" t="s">
        <v>252</v>
      </c>
      <c r="C35" s="115">
        <v>627.79999999999995</v>
      </c>
      <c r="D35" s="131">
        <v>627.79999999999995</v>
      </c>
      <c r="E35" s="134">
        <f t="shared" si="0"/>
        <v>100</v>
      </c>
    </row>
    <row r="36" spans="1:5" s="21" customFormat="1" ht="17.25" customHeight="1">
      <c r="A36" s="205" t="s">
        <v>291</v>
      </c>
      <c r="B36" s="24" t="s">
        <v>117</v>
      </c>
      <c r="C36" s="52">
        <v>120</v>
      </c>
      <c r="D36" s="131">
        <v>58.75</v>
      </c>
      <c r="E36" s="134">
        <f t="shared" si="0"/>
        <v>48.958333333333329</v>
      </c>
    </row>
    <row r="37" spans="1:5" s="21" customFormat="1" ht="18.75" customHeight="1">
      <c r="A37" s="205" t="s">
        <v>292</v>
      </c>
      <c r="B37" s="24" t="s">
        <v>116</v>
      </c>
      <c r="C37" s="52"/>
      <c r="D37" s="131">
        <v>0</v>
      </c>
      <c r="E37" s="134" t="e">
        <f t="shared" si="0"/>
        <v>#DIV/0!</v>
      </c>
    </row>
    <row r="38" spans="1:5" s="21" customFormat="1" ht="37.5" customHeight="1">
      <c r="A38" s="188" t="s">
        <v>115</v>
      </c>
      <c r="B38" s="185" t="s">
        <v>221</v>
      </c>
      <c r="C38" s="191">
        <f>C39</f>
        <v>1</v>
      </c>
      <c r="D38" s="192"/>
      <c r="E38" s="193">
        <f t="shared" si="0"/>
        <v>0</v>
      </c>
    </row>
    <row r="39" spans="1:5" s="21" customFormat="1" ht="25.5" customHeight="1">
      <c r="A39" s="204" t="s">
        <v>205</v>
      </c>
      <c r="B39" s="24" t="s">
        <v>127</v>
      </c>
      <c r="C39" s="52">
        <v>1</v>
      </c>
      <c r="D39" s="131"/>
      <c r="E39" s="134">
        <f t="shared" si="0"/>
        <v>0</v>
      </c>
    </row>
    <row r="40" spans="1:5" s="21" customFormat="1" ht="33.75" customHeight="1">
      <c r="A40" s="196" t="s">
        <v>272</v>
      </c>
      <c r="B40" s="183" t="s">
        <v>283</v>
      </c>
      <c r="C40" s="197">
        <f>C41</f>
        <v>85.57</v>
      </c>
      <c r="D40" s="189"/>
      <c r="E40" s="190"/>
    </row>
    <row r="41" spans="1:5" s="21" customFormat="1" ht="20.25" customHeight="1">
      <c r="A41" s="204" t="s">
        <v>293</v>
      </c>
      <c r="B41" s="184" t="s">
        <v>287</v>
      </c>
      <c r="C41" s="52">
        <v>85.57</v>
      </c>
      <c r="D41" s="131"/>
      <c r="E41" s="134"/>
    </row>
    <row r="42" spans="1:5" s="21" customFormat="1" ht="27" customHeight="1">
      <c r="A42" s="188" t="s">
        <v>108</v>
      </c>
      <c r="B42" s="185" t="s">
        <v>225</v>
      </c>
      <c r="C42" s="191">
        <f>C43+C44</f>
        <v>2212.1999999999998</v>
      </c>
      <c r="D42" s="195">
        <f>D43+D44</f>
        <v>881.78</v>
      </c>
      <c r="E42" s="194">
        <f t="shared" si="0"/>
        <v>39.859868004701205</v>
      </c>
    </row>
    <row r="43" spans="1:5" s="21" customFormat="1" ht="24.75" customHeight="1">
      <c r="A43" s="204" t="s">
        <v>296</v>
      </c>
      <c r="B43" s="187" t="s">
        <v>294</v>
      </c>
      <c r="C43" s="52">
        <v>1110.2</v>
      </c>
      <c r="D43" s="131">
        <v>388.08</v>
      </c>
      <c r="E43" s="134">
        <f t="shared" si="0"/>
        <v>34.955863808322825</v>
      </c>
    </row>
    <row r="44" spans="1:5" s="21" customFormat="1" ht="23.25" customHeight="1">
      <c r="A44" s="206" t="s">
        <v>154</v>
      </c>
      <c r="B44" s="207" t="s">
        <v>114</v>
      </c>
      <c r="C44" s="208">
        <v>1102</v>
      </c>
      <c r="D44" s="131">
        <v>493.7</v>
      </c>
      <c r="E44" s="134">
        <f t="shared" si="0"/>
        <v>44.800362976406532</v>
      </c>
    </row>
    <row r="45" spans="1:5" s="21" customFormat="1">
      <c r="A45" s="23"/>
      <c r="B45" s="22"/>
    </row>
    <row r="46" spans="1:5" s="21" customFormat="1">
      <c r="A46" s="23"/>
      <c r="B46" s="22"/>
    </row>
    <row r="47" spans="1:5" s="21" customFormat="1">
      <c r="A47" s="23"/>
      <c r="B47" s="22"/>
    </row>
    <row r="48" spans="1:5" s="21" customFormat="1">
      <c r="A48" s="23"/>
      <c r="B48" s="22"/>
    </row>
    <row r="49" spans="1:3" s="21" customFormat="1">
      <c r="A49" s="23"/>
      <c r="B49" s="22"/>
    </row>
    <row r="50" spans="1:3" s="21" customFormat="1">
      <c r="A50" s="23"/>
      <c r="B50" s="22"/>
    </row>
    <row r="51" spans="1:3" s="21" customFormat="1">
      <c r="A51" s="23"/>
      <c r="B51" s="22"/>
    </row>
    <row r="52" spans="1:3" s="21" customFormat="1">
      <c r="A52" s="23"/>
      <c r="B52" s="22"/>
    </row>
    <row r="53" spans="1:3" s="21" customFormat="1">
      <c r="A53" s="23"/>
      <c r="B53" s="22"/>
    </row>
    <row r="54" spans="1:3" s="21" customFormat="1">
      <c r="A54" s="23"/>
      <c r="B54" s="22"/>
    </row>
    <row r="55" spans="1:3">
      <c r="A55" s="23"/>
      <c r="B55" s="22"/>
      <c r="C55" s="21"/>
    </row>
    <row r="56" spans="1:3">
      <c r="A56" s="23"/>
      <c r="B56" s="22"/>
      <c r="C56" s="21"/>
    </row>
    <row r="57" spans="1:3">
      <c r="A57" s="23"/>
      <c r="B57" s="22"/>
      <c r="C57" s="21"/>
    </row>
    <row r="58" spans="1:3">
      <c r="A58" s="23"/>
      <c r="B58" s="22"/>
      <c r="C58" s="21"/>
    </row>
    <row r="59" spans="1:3">
      <c r="A59" s="23"/>
      <c r="B59" s="22"/>
      <c r="C59" s="21"/>
    </row>
    <row r="60" spans="1:3">
      <c r="A60" s="23"/>
      <c r="B60" s="22"/>
      <c r="C60" s="21"/>
    </row>
    <row r="61" spans="1:3">
      <c r="A61" s="23"/>
      <c r="B61" s="22"/>
      <c r="C61" s="21"/>
    </row>
    <row r="62" spans="1:3">
      <c r="A62" s="23"/>
      <c r="B62" s="22"/>
      <c r="C62" s="21"/>
    </row>
    <row r="63" spans="1:3">
      <c r="A63" s="23"/>
      <c r="B63" s="22"/>
      <c r="C63" s="21"/>
    </row>
    <row r="64" spans="1:3">
      <c r="A64" s="23"/>
      <c r="B64" s="22"/>
      <c r="C64" s="21"/>
    </row>
    <row r="65" spans="1:3">
      <c r="A65" s="23"/>
      <c r="B65" s="22"/>
      <c r="C65" s="21"/>
    </row>
    <row r="66" spans="1:3">
      <c r="A66" s="23"/>
      <c r="B66" s="22"/>
      <c r="C66" s="21"/>
    </row>
    <row r="67" spans="1:3">
      <c r="A67" s="23"/>
      <c r="B67" s="22"/>
      <c r="C67" s="21"/>
    </row>
    <row r="68" spans="1:3">
      <c r="A68" s="23"/>
      <c r="B68" s="22"/>
      <c r="C68" s="21"/>
    </row>
    <row r="69" spans="1:3">
      <c r="A69" s="23"/>
      <c r="B69" s="22"/>
      <c r="C69" s="21"/>
    </row>
    <row r="70" spans="1:3">
      <c r="A70" s="23"/>
      <c r="B70" s="22"/>
      <c r="C70" s="21"/>
    </row>
    <row r="71" spans="1:3">
      <c r="A71" s="23"/>
      <c r="B71" s="22"/>
      <c r="C71" s="21"/>
    </row>
    <row r="72" spans="1:3">
      <c r="A72" s="23"/>
      <c r="B72" s="22"/>
      <c r="C72" s="21"/>
    </row>
    <row r="73" spans="1:3">
      <c r="A73" s="23"/>
      <c r="B73" s="22"/>
      <c r="C73" s="21"/>
    </row>
    <row r="74" spans="1:3">
      <c r="A74" s="23"/>
      <c r="B74" s="22"/>
      <c r="C74" s="21"/>
    </row>
    <row r="75" spans="1:3">
      <c r="A75" s="23"/>
      <c r="B75" s="22"/>
      <c r="C75" s="21"/>
    </row>
    <row r="76" spans="1:3">
      <c r="A76" s="23"/>
      <c r="B76" s="22"/>
      <c r="C76" s="21"/>
    </row>
    <row r="77" spans="1:3">
      <c r="A77" s="23"/>
      <c r="B77" s="22"/>
      <c r="C77" s="21"/>
    </row>
    <row r="78" spans="1:3">
      <c r="A78" s="23"/>
      <c r="B78" s="22"/>
      <c r="C78" s="21"/>
    </row>
    <row r="79" spans="1:3">
      <c r="A79" s="23"/>
      <c r="B79" s="22"/>
      <c r="C79" s="21"/>
    </row>
    <row r="80" spans="1:3">
      <c r="A80" s="23"/>
      <c r="B80" s="22"/>
      <c r="C80" s="21"/>
    </row>
    <row r="81" spans="1:3">
      <c r="A81" s="23"/>
      <c r="B81" s="22"/>
      <c r="C81" s="21"/>
    </row>
    <row r="82" spans="1:3">
      <c r="A82" s="23"/>
      <c r="B82" s="22"/>
      <c r="C82" s="21"/>
    </row>
    <row r="83" spans="1:3">
      <c r="A83" s="23"/>
      <c r="B83" s="22"/>
      <c r="C83" s="21"/>
    </row>
    <row r="84" spans="1:3">
      <c r="A84" s="23"/>
      <c r="B84" s="22"/>
      <c r="C84" s="21"/>
    </row>
  </sheetData>
  <autoFilter ref="B1:B84"/>
  <mergeCells count="2">
    <mergeCell ref="A4:C4"/>
    <mergeCell ref="B3:C3"/>
  </mergeCells>
  <pageMargins left="0.19685039370078741" right="0" top="0.19685039370078741" bottom="0" header="0.51181102362204722" footer="0.51181102362204722"/>
  <pageSetup paperSize="9" scale="95" orientation="portrait" r:id="rId1"/>
  <headerFooter alignWithMargins="0"/>
</worksheet>
</file>

<file path=xl/worksheets/sheet7.xml><?xml version="1.0" encoding="utf-8"?>
<worksheet xmlns="http://schemas.openxmlformats.org/spreadsheetml/2006/main" xmlns:r="http://schemas.openxmlformats.org/officeDocument/2006/relationships">
  <sheetPr>
    <tabColor theme="6" tint="-0.249977111117893"/>
  </sheetPr>
  <dimension ref="A1:C24"/>
  <sheetViews>
    <sheetView workbookViewId="0">
      <selection activeCell="K14" sqref="K14"/>
    </sheetView>
  </sheetViews>
  <sheetFormatPr defaultRowHeight="12.75"/>
  <cols>
    <col min="1" max="1" width="56.85546875" customWidth="1"/>
    <col min="2" max="2" width="27.7109375" customWidth="1"/>
    <col min="3" max="3" width="12.5703125" customWidth="1"/>
    <col min="257" max="257" width="41.42578125" customWidth="1"/>
    <col min="258" max="258" width="29.140625" customWidth="1"/>
    <col min="259" max="259" width="10.5703125" customWidth="1"/>
    <col min="513" max="513" width="41.42578125" customWidth="1"/>
    <col min="514" max="514" width="29.140625" customWidth="1"/>
    <col min="515" max="515" width="10.5703125" customWidth="1"/>
    <col min="769" max="769" width="41.42578125" customWidth="1"/>
    <col min="770" max="770" width="29.140625" customWidth="1"/>
    <col min="771" max="771" width="10.5703125" customWidth="1"/>
    <col min="1025" max="1025" width="41.42578125" customWidth="1"/>
    <col min="1026" max="1026" width="29.140625" customWidth="1"/>
    <col min="1027" max="1027" width="10.5703125" customWidth="1"/>
    <col min="1281" max="1281" width="41.42578125" customWidth="1"/>
    <col min="1282" max="1282" width="29.140625" customWidth="1"/>
    <col min="1283" max="1283" width="10.5703125" customWidth="1"/>
    <col min="1537" max="1537" width="41.42578125" customWidth="1"/>
    <col min="1538" max="1538" width="29.140625" customWidth="1"/>
    <col min="1539" max="1539" width="10.5703125" customWidth="1"/>
    <col min="1793" max="1793" width="41.42578125" customWidth="1"/>
    <col min="1794" max="1794" width="29.140625" customWidth="1"/>
    <col min="1795" max="1795" width="10.5703125" customWidth="1"/>
    <col min="2049" max="2049" width="41.42578125" customWidth="1"/>
    <col min="2050" max="2050" width="29.140625" customWidth="1"/>
    <col min="2051" max="2051" width="10.5703125" customWidth="1"/>
    <col min="2305" max="2305" width="41.42578125" customWidth="1"/>
    <col min="2306" max="2306" width="29.140625" customWidth="1"/>
    <col min="2307" max="2307" width="10.5703125" customWidth="1"/>
    <col min="2561" max="2561" width="41.42578125" customWidth="1"/>
    <col min="2562" max="2562" width="29.140625" customWidth="1"/>
    <col min="2563" max="2563" width="10.5703125" customWidth="1"/>
    <col min="2817" max="2817" width="41.42578125" customWidth="1"/>
    <col min="2818" max="2818" width="29.140625" customWidth="1"/>
    <col min="2819" max="2819" width="10.5703125" customWidth="1"/>
    <col min="3073" max="3073" width="41.42578125" customWidth="1"/>
    <col min="3074" max="3074" width="29.140625" customWidth="1"/>
    <col min="3075" max="3075" width="10.5703125" customWidth="1"/>
    <col min="3329" max="3329" width="41.42578125" customWidth="1"/>
    <col min="3330" max="3330" width="29.140625" customWidth="1"/>
    <col min="3331" max="3331" width="10.5703125" customWidth="1"/>
    <col min="3585" max="3585" width="41.42578125" customWidth="1"/>
    <col min="3586" max="3586" width="29.140625" customWidth="1"/>
    <col min="3587" max="3587" width="10.5703125" customWidth="1"/>
    <col min="3841" max="3841" width="41.42578125" customWidth="1"/>
    <col min="3842" max="3842" width="29.140625" customWidth="1"/>
    <col min="3843" max="3843" width="10.5703125" customWidth="1"/>
    <col min="4097" max="4097" width="41.42578125" customWidth="1"/>
    <col min="4098" max="4098" width="29.140625" customWidth="1"/>
    <col min="4099" max="4099" width="10.5703125" customWidth="1"/>
    <col min="4353" max="4353" width="41.42578125" customWidth="1"/>
    <col min="4354" max="4354" width="29.140625" customWidth="1"/>
    <col min="4355" max="4355" width="10.5703125" customWidth="1"/>
    <col min="4609" max="4609" width="41.42578125" customWidth="1"/>
    <col min="4610" max="4610" width="29.140625" customWidth="1"/>
    <col min="4611" max="4611" width="10.5703125" customWidth="1"/>
    <col min="4865" max="4865" width="41.42578125" customWidth="1"/>
    <col min="4866" max="4866" width="29.140625" customWidth="1"/>
    <col min="4867" max="4867" width="10.5703125" customWidth="1"/>
    <col min="5121" max="5121" width="41.42578125" customWidth="1"/>
    <col min="5122" max="5122" width="29.140625" customWidth="1"/>
    <col min="5123" max="5123" width="10.5703125" customWidth="1"/>
    <col min="5377" max="5377" width="41.42578125" customWidth="1"/>
    <col min="5378" max="5378" width="29.140625" customWidth="1"/>
    <col min="5379" max="5379" width="10.5703125" customWidth="1"/>
    <col min="5633" max="5633" width="41.42578125" customWidth="1"/>
    <col min="5634" max="5634" width="29.140625" customWidth="1"/>
    <col min="5635" max="5635" width="10.5703125" customWidth="1"/>
    <col min="5889" max="5889" width="41.42578125" customWidth="1"/>
    <col min="5890" max="5890" width="29.140625" customWidth="1"/>
    <col min="5891" max="5891" width="10.5703125" customWidth="1"/>
    <col min="6145" max="6145" width="41.42578125" customWidth="1"/>
    <col min="6146" max="6146" width="29.140625" customWidth="1"/>
    <col min="6147" max="6147" width="10.5703125" customWidth="1"/>
    <col min="6401" max="6401" width="41.42578125" customWidth="1"/>
    <col min="6402" max="6402" width="29.140625" customWidth="1"/>
    <col min="6403" max="6403" width="10.5703125" customWidth="1"/>
    <col min="6657" max="6657" width="41.42578125" customWidth="1"/>
    <col min="6658" max="6658" width="29.140625" customWidth="1"/>
    <col min="6659" max="6659" width="10.5703125" customWidth="1"/>
    <col min="6913" max="6913" width="41.42578125" customWidth="1"/>
    <col min="6914" max="6914" width="29.140625" customWidth="1"/>
    <col min="6915" max="6915" width="10.5703125" customWidth="1"/>
    <col min="7169" max="7169" width="41.42578125" customWidth="1"/>
    <col min="7170" max="7170" width="29.140625" customWidth="1"/>
    <col min="7171" max="7171" width="10.5703125" customWidth="1"/>
    <col min="7425" max="7425" width="41.42578125" customWidth="1"/>
    <col min="7426" max="7426" width="29.140625" customWidth="1"/>
    <col min="7427" max="7427" width="10.5703125" customWidth="1"/>
    <col min="7681" max="7681" width="41.42578125" customWidth="1"/>
    <col min="7682" max="7682" width="29.140625" customWidth="1"/>
    <col min="7683" max="7683" width="10.5703125" customWidth="1"/>
    <col min="7937" max="7937" width="41.42578125" customWidth="1"/>
    <col min="7938" max="7938" width="29.140625" customWidth="1"/>
    <col min="7939" max="7939" width="10.5703125" customWidth="1"/>
    <col min="8193" max="8193" width="41.42578125" customWidth="1"/>
    <col min="8194" max="8194" width="29.140625" customWidth="1"/>
    <col min="8195" max="8195" width="10.5703125" customWidth="1"/>
    <col min="8449" max="8449" width="41.42578125" customWidth="1"/>
    <col min="8450" max="8450" width="29.140625" customWidth="1"/>
    <col min="8451" max="8451" width="10.5703125" customWidth="1"/>
    <col min="8705" max="8705" width="41.42578125" customWidth="1"/>
    <col min="8706" max="8706" width="29.140625" customWidth="1"/>
    <col min="8707" max="8707" width="10.5703125" customWidth="1"/>
    <col min="8961" max="8961" width="41.42578125" customWidth="1"/>
    <col min="8962" max="8962" width="29.140625" customWidth="1"/>
    <col min="8963" max="8963" width="10.5703125" customWidth="1"/>
    <col min="9217" max="9217" width="41.42578125" customWidth="1"/>
    <col min="9218" max="9218" width="29.140625" customWidth="1"/>
    <col min="9219" max="9219" width="10.5703125" customWidth="1"/>
    <col min="9473" max="9473" width="41.42578125" customWidth="1"/>
    <col min="9474" max="9474" width="29.140625" customWidth="1"/>
    <col min="9475" max="9475" width="10.5703125" customWidth="1"/>
    <col min="9729" max="9729" width="41.42578125" customWidth="1"/>
    <col min="9730" max="9730" width="29.140625" customWidth="1"/>
    <col min="9731" max="9731" width="10.5703125" customWidth="1"/>
    <col min="9985" max="9985" width="41.42578125" customWidth="1"/>
    <col min="9986" max="9986" width="29.140625" customWidth="1"/>
    <col min="9987" max="9987" width="10.5703125" customWidth="1"/>
    <col min="10241" max="10241" width="41.42578125" customWidth="1"/>
    <col min="10242" max="10242" width="29.140625" customWidth="1"/>
    <col min="10243" max="10243" width="10.5703125" customWidth="1"/>
    <col min="10497" max="10497" width="41.42578125" customWidth="1"/>
    <col min="10498" max="10498" width="29.140625" customWidth="1"/>
    <col min="10499" max="10499" width="10.5703125" customWidth="1"/>
    <col min="10753" max="10753" width="41.42578125" customWidth="1"/>
    <col min="10754" max="10754" width="29.140625" customWidth="1"/>
    <col min="10755" max="10755" width="10.5703125" customWidth="1"/>
    <col min="11009" max="11009" width="41.42578125" customWidth="1"/>
    <col min="11010" max="11010" width="29.140625" customWidth="1"/>
    <col min="11011" max="11011" width="10.5703125" customWidth="1"/>
    <col min="11265" max="11265" width="41.42578125" customWidth="1"/>
    <col min="11266" max="11266" width="29.140625" customWidth="1"/>
    <col min="11267" max="11267" width="10.5703125" customWidth="1"/>
    <col min="11521" max="11521" width="41.42578125" customWidth="1"/>
    <col min="11522" max="11522" width="29.140625" customWidth="1"/>
    <col min="11523" max="11523" width="10.5703125" customWidth="1"/>
    <col min="11777" max="11777" width="41.42578125" customWidth="1"/>
    <col min="11778" max="11778" width="29.140625" customWidth="1"/>
    <col min="11779" max="11779" width="10.5703125" customWidth="1"/>
    <col min="12033" max="12033" width="41.42578125" customWidth="1"/>
    <col min="12034" max="12034" width="29.140625" customWidth="1"/>
    <col min="12035" max="12035" width="10.5703125" customWidth="1"/>
    <col min="12289" max="12289" width="41.42578125" customWidth="1"/>
    <col min="12290" max="12290" width="29.140625" customWidth="1"/>
    <col min="12291" max="12291" width="10.5703125" customWidth="1"/>
    <col min="12545" max="12545" width="41.42578125" customWidth="1"/>
    <col min="12546" max="12546" width="29.140625" customWidth="1"/>
    <col min="12547" max="12547" width="10.5703125" customWidth="1"/>
    <col min="12801" max="12801" width="41.42578125" customWidth="1"/>
    <col min="12802" max="12802" width="29.140625" customWidth="1"/>
    <col min="12803" max="12803" width="10.5703125" customWidth="1"/>
    <col min="13057" max="13057" width="41.42578125" customWidth="1"/>
    <col min="13058" max="13058" width="29.140625" customWidth="1"/>
    <col min="13059" max="13059" width="10.5703125" customWidth="1"/>
    <col min="13313" max="13313" width="41.42578125" customWidth="1"/>
    <col min="13314" max="13314" width="29.140625" customWidth="1"/>
    <col min="13315" max="13315" width="10.5703125" customWidth="1"/>
    <col min="13569" max="13569" width="41.42578125" customWidth="1"/>
    <col min="13570" max="13570" width="29.140625" customWidth="1"/>
    <col min="13571" max="13571" width="10.5703125" customWidth="1"/>
    <col min="13825" max="13825" width="41.42578125" customWidth="1"/>
    <col min="13826" max="13826" width="29.140625" customWidth="1"/>
    <col min="13827" max="13827" width="10.5703125" customWidth="1"/>
    <col min="14081" max="14081" width="41.42578125" customWidth="1"/>
    <col min="14082" max="14082" width="29.140625" customWidth="1"/>
    <col min="14083" max="14083" width="10.5703125" customWidth="1"/>
    <col min="14337" max="14337" width="41.42578125" customWidth="1"/>
    <col min="14338" max="14338" width="29.140625" customWidth="1"/>
    <col min="14339" max="14339" width="10.5703125" customWidth="1"/>
    <col min="14593" max="14593" width="41.42578125" customWidth="1"/>
    <col min="14594" max="14594" width="29.140625" customWidth="1"/>
    <col min="14595" max="14595" width="10.5703125" customWidth="1"/>
    <col min="14849" max="14849" width="41.42578125" customWidth="1"/>
    <col min="14850" max="14850" width="29.140625" customWidth="1"/>
    <col min="14851" max="14851" width="10.5703125" customWidth="1"/>
    <col min="15105" max="15105" width="41.42578125" customWidth="1"/>
    <col min="15106" max="15106" width="29.140625" customWidth="1"/>
    <col min="15107" max="15107" width="10.5703125" customWidth="1"/>
    <col min="15361" max="15361" width="41.42578125" customWidth="1"/>
    <col min="15362" max="15362" width="29.140625" customWidth="1"/>
    <col min="15363" max="15363" width="10.5703125" customWidth="1"/>
    <col min="15617" max="15617" width="41.42578125" customWidth="1"/>
    <col min="15618" max="15618" width="29.140625" customWidth="1"/>
    <col min="15619" max="15619" width="10.5703125" customWidth="1"/>
    <col min="15873" max="15873" width="41.42578125" customWidth="1"/>
    <col min="15874" max="15874" width="29.140625" customWidth="1"/>
    <col min="15875" max="15875" width="10.5703125" customWidth="1"/>
    <col min="16129" max="16129" width="41.42578125" customWidth="1"/>
    <col min="16130" max="16130" width="29.140625" customWidth="1"/>
    <col min="16131" max="16131" width="10.5703125" customWidth="1"/>
  </cols>
  <sheetData>
    <row r="1" spans="1:3" ht="15.75">
      <c r="A1" s="3"/>
      <c r="B1" s="224" t="s">
        <v>184</v>
      </c>
      <c r="C1" s="224"/>
    </row>
    <row r="2" spans="1:3" ht="15" customHeight="1">
      <c r="A2" s="3"/>
      <c r="B2" s="352" t="s">
        <v>267</v>
      </c>
      <c r="C2" s="352"/>
    </row>
    <row r="3" spans="1:3" ht="17.25" customHeight="1">
      <c r="A3" s="3"/>
      <c r="B3" s="354"/>
      <c r="C3" s="354"/>
    </row>
    <row r="4" spans="1:3" ht="15.75">
      <c r="A4" s="223"/>
      <c r="B4" s="223"/>
      <c r="C4" s="223"/>
    </row>
    <row r="5" spans="1:3" ht="15.75">
      <c r="A5" s="3"/>
      <c r="B5" s="2"/>
      <c r="C5" s="3"/>
    </row>
    <row r="6" spans="1:3" ht="30.75" customHeight="1">
      <c r="A6" s="353" t="s">
        <v>288</v>
      </c>
      <c r="B6" s="353"/>
      <c r="C6" s="353"/>
    </row>
    <row r="7" spans="1:3">
      <c r="A7" s="3"/>
      <c r="B7" s="3"/>
      <c r="C7" s="3"/>
    </row>
    <row r="8" spans="1:3" ht="30">
      <c r="A8" s="4" t="s">
        <v>23</v>
      </c>
      <c r="B8" s="4" t="s">
        <v>24</v>
      </c>
      <c r="C8" s="5" t="s">
        <v>25</v>
      </c>
    </row>
    <row r="9" spans="1:3" ht="32.25" customHeight="1">
      <c r="A9" s="42" t="s">
        <v>26</v>
      </c>
      <c r="B9" s="199" t="s">
        <v>130</v>
      </c>
      <c r="C9" s="43">
        <f>C10</f>
        <v>-370</v>
      </c>
    </row>
    <row r="10" spans="1:3" ht="31.5" customHeight="1">
      <c r="A10" s="6" t="s">
        <v>175</v>
      </c>
      <c r="B10" s="200" t="s">
        <v>27</v>
      </c>
      <c r="C10" s="38">
        <f>C14-C18</f>
        <v>-370</v>
      </c>
    </row>
    <row r="11" spans="1:3" ht="22.5" customHeight="1">
      <c r="A11" s="6" t="s">
        <v>28</v>
      </c>
      <c r="B11" s="91" t="s">
        <v>29</v>
      </c>
      <c r="C11" s="38">
        <f>C12</f>
        <v>7163.47</v>
      </c>
    </row>
    <row r="12" spans="1:3" ht="19.5" customHeight="1">
      <c r="A12" s="6" t="s">
        <v>30</v>
      </c>
      <c r="B12" s="91" t="s">
        <v>129</v>
      </c>
      <c r="C12" s="38">
        <f>C13</f>
        <v>7163.47</v>
      </c>
    </row>
    <row r="13" spans="1:3" ht="30.75" customHeight="1">
      <c r="A13" s="6" t="s">
        <v>31</v>
      </c>
      <c r="B13" s="91" t="s">
        <v>32</v>
      </c>
      <c r="C13" s="38">
        <f>C14</f>
        <v>7163.47</v>
      </c>
    </row>
    <row r="14" spans="1:3" ht="35.25" customHeight="1">
      <c r="A14" s="39" t="s">
        <v>131</v>
      </c>
      <c r="B14" s="55" t="s">
        <v>33</v>
      </c>
      <c r="C14" s="68">
        <v>7163.47</v>
      </c>
    </row>
    <row r="15" spans="1:3" ht="17.25" customHeight="1">
      <c r="A15" s="6" t="s">
        <v>34</v>
      </c>
      <c r="B15" s="91" t="s">
        <v>128</v>
      </c>
      <c r="C15" s="38">
        <f>C16</f>
        <v>7533.47</v>
      </c>
    </row>
    <row r="16" spans="1:3" ht="21.75" customHeight="1">
      <c r="A16" s="6" t="s">
        <v>35</v>
      </c>
      <c r="B16" s="91" t="s">
        <v>36</v>
      </c>
      <c r="C16" s="38">
        <f>C17</f>
        <v>7533.47</v>
      </c>
    </row>
    <row r="17" spans="1:3" ht="34.5" customHeight="1">
      <c r="A17" s="6" t="s">
        <v>37</v>
      </c>
      <c r="B17" s="91" t="s">
        <v>38</v>
      </c>
      <c r="C17" s="92">
        <f>C18</f>
        <v>7533.47</v>
      </c>
    </row>
    <row r="18" spans="1:3" ht="30" customHeight="1">
      <c r="A18" s="40" t="s">
        <v>132</v>
      </c>
      <c r="B18" s="201" t="s">
        <v>39</v>
      </c>
      <c r="C18" s="41">
        <v>7533.47</v>
      </c>
    </row>
    <row r="24" spans="1:3">
      <c r="B24" s="70"/>
    </row>
  </sheetData>
  <mergeCells count="5">
    <mergeCell ref="B1:C1"/>
    <mergeCell ref="B2:C2"/>
    <mergeCell ref="A4:C4"/>
    <mergeCell ref="A6:C6"/>
    <mergeCell ref="B3:C3"/>
  </mergeCells>
  <pageMargins left="3.937007874015748E-2" right="3.937007874015748E-2" top="0.55118110236220474" bottom="0.55118110236220474" header="0.31496062992125984" footer="0.31496062992125984"/>
  <pageSetup paperSize="9" orientation="portrait" verticalDpi="0" r:id="rId1"/>
  <headerFooter alignWithMargins="0"/>
</worksheet>
</file>

<file path=xl/worksheets/sheet8.xml><?xml version="1.0" encoding="utf-8"?>
<worksheet xmlns="http://schemas.openxmlformats.org/spreadsheetml/2006/main" xmlns:r="http://schemas.openxmlformats.org/officeDocument/2006/relationships">
  <dimension ref="A1"/>
  <sheetViews>
    <sheetView workbookViewId="0"/>
  </sheetViews>
  <sheetFormatPr defaultRowHeight="12.7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8</vt:i4>
      </vt:variant>
      <vt:variant>
        <vt:lpstr>Именованные диапазоны</vt:lpstr>
      </vt:variant>
      <vt:variant>
        <vt:i4>2</vt:i4>
      </vt:variant>
    </vt:vector>
  </HeadingPairs>
  <TitlesOfParts>
    <vt:vector size="10" baseType="lpstr">
      <vt:lpstr>П№1 (2025)</vt:lpstr>
      <vt:lpstr>П№2 (2025)</vt:lpstr>
      <vt:lpstr>П№3(2025) </vt:lpstr>
      <vt:lpstr>П№5 (2025</vt:lpstr>
      <vt:lpstr>П№7 (2025)</vt:lpstr>
      <vt:lpstr>П№9 (2025)</vt:lpstr>
      <vt:lpstr>П№11 (2025)</vt:lpstr>
      <vt:lpstr>Лист2</vt:lpstr>
      <vt:lpstr>'П№3(2025) '!Область_печати</vt:lpstr>
      <vt:lpstr>'П№5 (2025'!Область_печати</vt:lpstr>
    </vt:vector>
  </TitlesOfParts>
  <Company>Администрация Филлипово</Company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Первый</dc:creator>
  <cp:lastModifiedBy>Наташа</cp:lastModifiedBy>
  <cp:lastPrinted>2024-11-12T08:05:34Z</cp:lastPrinted>
  <dcterms:created xsi:type="dcterms:W3CDTF">2015-11-10T12:37:08Z</dcterms:created>
  <dcterms:modified xsi:type="dcterms:W3CDTF">2024-11-12T10:39:18Z</dcterms:modified>
</cp:coreProperties>
</file>