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firstSheet="11" activeTab="13"/>
  </bookViews>
  <sheets>
    <sheet name="П№1 (2020" sheetId="7" r:id="rId1"/>
    <sheet name="П№2 (2020)" sheetId="6" r:id="rId2"/>
    <sheet name="П№3 (2020)" sheetId="2" r:id="rId3"/>
    <sheet name="П№4 (2020)" sheetId="3" r:id="rId4"/>
    <sheet name="П№5 (2020 " sheetId="15" r:id="rId5"/>
    <sheet name="П№7 (2020" sheetId="9" r:id="rId6"/>
    <sheet name="П№9 (2020)" sheetId="10" r:id="rId7"/>
    <sheet name="П№11 (2020)" sheetId="11" r:id="rId8"/>
    <sheet name="П№13 (2020)" sheetId="5" r:id="rId9"/>
    <sheet name="П№6 (2021-2022)" sheetId="17" r:id="rId10"/>
    <sheet name="П№8 (2021-2022)" sheetId="18" r:id="rId11"/>
    <sheet name="П№10 (2021-2022)" sheetId="19" r:id="rId12"/>
    <sheet name="П№12 (2021-2022)" sheetId="20" r:id="rId13"/>
    <sheet name="П№14 (2021-2022)" sheetId="21" r:id="rId14"/>
  </sheets>
  <definedNames>
    <definedName name="_xlnm._FilterDatabase" localSheetId="11" hidden="1">'П№10 (2021-2022)'!$F$1:$F$207</definedName>
    <definedName name="_xlnm._FilterDatabase" localSheetId="7" hidden="1">'П№11 (2020)'!$A$1:$A$88</definedName>
    <definedName name="_xlnm._FilterDatabase" localSheetId="5" hidden="1">'П№7 (2020'!$D$1:$D$193</definedName>
    <definedName name="_xlnm._FilterDatabase" localSheetId="10" hidden="1">'П№8 (2021-2022)'!$E$1:$E$207</definedName>
    <definedName name="_xlnm._FilterDatabase" localSheetId="6" hidden="1">'П№9 (2020)'!$E$1:$E$192</definedName>
    <definedName name="bbi1iepey541b3erm5gspvzrtk" localSheetId="11">#REF!</definedName>
    <definedName name="bbi1iepey541b3erm5gspvzrtk" localSheetId="12">#REF!</definedName>
    <definedName name="bbi1iepey541b3erm5gspvzrtk" localSheetId="13">#REF!</definedName>
    <definedName name="bbi1iepey541b3erm5gspvzrtk" localSheetId="4">#REF!</definedName>
    <definedName name="bbi1iepey541b3erm5gspvzrtk" localSheetId="9">#REF!</definedName>
    <definedName name="bbi1iepey541b3erm5gspvzrtk" localSheetId="10">#REF!</definedName>
    <definedName name="bbi1iepey541b3erm5gspvzrtk" localSheetId="6">#REF!</definedName>
    <definedName name="bbi1iepey541b3erm5gspvzrtk">#REF!</definedName>
    <definedName name="eaho2ejrtdbq5dbiou1fruoidk" localSheetId="11">#REF!</definedName>
    <definedName name="eaho2ejrtdbq5dbiou1fruoidk" localSheetId="12">#REF!</definedName>
    <definedName name="eaho2ejrtdbq5dbiou1fruoidk" localSheetId="13">#REF!</definedName>
    <definedName name="eaho2ejrtdbq5dbiou1fruoidk" localSheetId="4">#REF!</definedName>
    <definedName name="eaho2ejrtdbq5dbiou1fruoidk" localSheetId="9">#REF!</definedName>
    <definedName name="eaho2ejrtdbq5dbiou1fruoidk" localSheetId="10">#REF!</definedName>
    <definedName name="eaho2ejrtdbq5dbiou1fruoidk" localSheetId="6">#REF!</definedName>
    <definedName name="eaho2ejrtdbq5dbiou1fruoidk">#REF!</definedName>
    <definedName name="frupzostrx2engzlq5coj1izgc" localSheetId="11">#REF!</definedName>
    <definedName name="frupzostrx2engzlq5coj1izgc" localSheetId="12">#REF!</definedName>
    <definedName name="frupzostrx2engzlq5coj1izgc" localSheetId="13">#REF!</definedName>
    <definedName name="frupzostrx2engzlq5coj1izgc" localSheetId="4">#REF!</definedName>
    <definedName name="frupzostrx2engzlq5coj1izgc" localSheetId="9">#REF!</definedName>
    <definedName name="frupzostrx2engzlq5coj1izgc" localSheetId="10">#REF!</definedName>
    <definedName name="frupzostrx2engzlq5coj1izgc" localSheetId="6">#REF!</definedName>
    <definedName name="frupzostrx2engzlq5coj1izgc">#REF!</definedName>
    <definedName name="hxw0shfsad1bl0w3rcqndiwdqc" localSheetId="11">#REF!</definedName>
    <definedName name="hxw0shfsad1bl0w3rcqndiwdqc" localSheetId="12">#REF!</definedName>
    <definedName name="hxw0shfsad1bl0w3rcqndiwdqc" localSheetId="13">#REF!</definedName>
    <definedName name="hxw0shfsad1bl0w3rcqndiwdqc" localSheetId="4">#REF!</definedName>
    <definedName name="hxw0shfsad1bl0w3rcqndiwdqc" localSheetId="9">#REF!</definedName>
    <definedName name="hxw0shfsad1bl0w3rcqndiwdqc" localSheetId="10">#REF!</definedName>
    <definedName name="hxw0shfsad1bl0w3rcqndiwdqc" localSheetId="6">#REF!</definedName>
    <definedName name="hxw0shfsad1bl0w3rcqndiwdqc">#REF!</definedName>
    <definedName name="idhebtridp4g55tiidmllpbcck" localSheetId="11">#REF!</definedName>
    <definedName name="idhebtridp4g55tiidmllpbcck" localSheetId="12">#REF!</definedName>
    <definedName name="idhebtridp4g55tiidmllpbcck" localSheetId="13">#REF!</definedName>
    <definedName name="idhebtridp4g55tiidmllpbcck" localSheetId="4">#REF!</definedName>
    <definedName name="idhebtridp4g55tiidmllpbcck" localSheetId="9">#REF!</definedName>
    <definedName name="idhebtridp4g55tiidmllpbcck" localSheetId="10">#REF!</definedName>
    <definedName name="idhebtridp4g55tiidmllpbcck" localSheetId="6">#REF!</definedName>
    <definedName name="idhebtridp4g55tiidmllpbcck">#REF!</definedName>
    <definedName name="ilgrxtqehl5ojfb14epb1v0vpk" localSheetId="11">#REF!</definedName>
    <definedName name="ilgrxtqehl5ojfb14epb1v0vpk" localSheetId="12">#REF!</definedName>
    <definedName name="ilgrxtqehl5ojfb14epb1v0vpk" localSheetId="13">#REF!</definedName>
    <definedName name="ilgrxtqehl5ojfb14epb1v0vpk" localSheetId="4">#REF!</definedName>
    <definedName name="ilgrxtqehl5ojfb14epb1v0vpk" localSheetId="9">#REF!</definedName>
    <definedName name="ilgrxtqehl5ojfb14epb1v0vpk" localSheetId="10">#REF!</definedName>
    <definedName name="ilgrxtqehl5ojfb14epb1v0vpk" localSheetId="6">#REF!</definedName>
    <definedName name="ilgrxtqehl5ojfb14epb1v0vpk">#REF!</definedName>
    <definedName name="iukfigxpatbnff5s3qskal4gtw" localSheetId="11">#REF!</definedName>
    <definedName name="iukfigxpatbnff5s3qskal4gtw" localSheetId="12">#REF!</definedName>
    <definedName name="iukfigxpatbnff5s3qskal4gtw" localSheetId="13">#REF!</definedName>
    <definedName name="iukfigxpatbnff5s3qskal4gtw" localSheetId="4">#REF!</definedName>
    <definedName name="iukfigxpatbnff5s3qskal4gtw" localSheetId="9">#REF!</definedName>
    <definedName name="iukfigxpatbnff5s3qskal4gtw" localSheetId="10">#REF!</definedName>
    <definedName name="iukfigxpatbnff5s3qskal4gtw" localSheetId="6">#REF!</definedName>
    <definedName name="iukfigxpatbnff5s3qskal4gtw">#REF!</definedName>
    <definedName name="jmacmxvbgdblzh0tvh4m0gadvc" localSheetId="11">#REF!</definedName>
    <definedName name="jmacmxvbgdblzh0tvh4m0gadvc" localSheetId="12">#REF!</definedName>
    <definedName name="jmacmxvbgdblzh0tvh4m0gadvc" localSheetId="13">#REF!</definedName>
    <definedName name="jmacmxvbgdblzh0tvh4m0gadvc" localSheetId="4">#REF!</definedName>
    <definedName name="jmacmxvbgdblzh0tvh4m0gadvc" localSheetId="9">#REF!</definedName>
    <definedName name="jmacmxvbgdblzh0tvh4m0gadvc" localSheetId="10">#REF!</definedName>
    <definedName name="jmacmxvbgdblzh0tvh4m0gadvc" localSheetId="6">#REF!</definedName>
    <definedName name="jmacmxvbgdblzh0tvh4m0gadvc">#REF!</definedName>
    <definedName name="miceqmminp2t5fkvq3dcp5azms" localSheetId="11">#REF!</definedName>
    <definedName name="miceqmminp2t5fkvq3dcp5azms" localSheetId="12">#REF!</definedName>
    <definedName name="miceqmminp2t5fkvq3dcp5azms" localSheetId="13">#REF!</definedName>
    <definedName name="miceqmminp2t5fkvq3dcp5azms" localSheetId="4">#REF!</definedName>
    <definedName name="miceqmminp2t5fkvq3dcp5azms" localSheetId="9">#REF!</definedName>
    <definedName name="miceqmminp2t5fkvq3dcp5azms" localSheetId="10">#REF!</definedName>
    <definedName name="miceqmminp2t5fkvq3dcp5azms" localSheetId="6">#REF!</definedName>
    <definedName name="miceqmminp2t5fkvq3dcp5azms">#REF!</definedName>
    <definedName name="muebv3fbrh0nbhfkcvkdiuichg" localSheetId="11">#REF!</definedName>
    <definedName name="muebv3fbrh0nbhfkcvkdiuichg" localSheetId="12">#REF!</definedName>
    <definedName name="muebv3fbrh0nbhfkcvkdiuichg" localSheetId="13">#REF!</definedName>
    <definedName name="muebv3fbrh0nbhfkcvkdiuichg" localSheetId="4">#REF!</definedName>
    <definedName name="muebv3fbrh0nbhfkcvkdiuichg" localSheetId="9">#REF!</definedName>
    <definedName name="muebv3fbrh0nbhfkcvkdiuichg" localSheetId="10">#REF!</definedName>
    <definedName name="muebv3fbrh0nbhfkcvkdiuichg" localSheetId="6">#REF!</definedName>
    <definedName name="muebv3fbrh0nbhfkcvkdiuichg">#REF!</definedName>
    <definedName name="oishsvraxpbc3jz3kk3m5zcwm0" localSheetId="11">#REF!</definedName>
    <definedName name="oishsvraxpbc3jz3kk3m5zcwm0" localSheetId="12">#REF!</definedName>
    <definedName name="oishsvraxpbc3jz3kk3m5zcwm0" localSheetId="13">#REF!</definedName>
    <definedName name="oishsvraxpbc3jz3kk3m5zcwm0" localSheetId="4">#REF!</definedName>
    <definedName name="oishsvraxpbc3jz3kk3m5zcwm0" localSheetId="9">#REF!</definedName>
    <definedName name="oishsvraxpbc3jz3kk3m5zcwm0" localSheetId="10">#REF!</definedName>
    <definedName name="oishsvraxpbc3jz3kk3m5zcwm0" localSheetId="6">#REF!</definedName>
    <definedName name="oishsvraxpbc3jz3kk3m5zcwm0">#REF!</definedName>
    <definedName name="pf4ktio2ct2wb5lic4d0ij22zg" localSheetId="11">#REF!</definedName>
    <definedName name="pf4ktio2ct2wb5lic4d0ij22zg" localSheetId="12">#REF!</definedName>
    <definedName name="pf4ktio2ct2wb5lic4d0ij22zg" localSheetId="13">#REF!</definedName>
    <definedName name="pf4ktio2ct2wb5lic4d0ij22zg" localSheetId="4">#REF!</definedName>
    <definedName name="pf4ktio2ct2wb5lic4d0ij22zg" localSheetId="9">#REF!</definedName>
    <definedName name="pf4ktio2ct2wb5lic4d0ij22zg" localSheetId="10">#REF!</definedName>
    <definedName name="pf4ktio2ct2wb5lic4d0ij22zg" localSheetId="6">#REF!</definedName>
    <definedName name="pf4ktio2ct2wb5lic4d0ij22zg">#REF!</definedName>
    <definedName name="qhgcjeqs4xbh5af0b0knrgslds" localSheetId="11">#REF!</definedName>
    <definedName name="qhgcjeqs4xbh5af0b0knrgslds" localSheetId="12">#REF!</definedName>
    <definedName name="qhgcjeqs4xbh5af0b0knrgslds" localSheetId="13">#REF!</definedName>
    <definedName name="qhgcjeqs4xbh5af0b0knrgslds" localSheetId="4">#REF!</definedName>
    <definedName name="qhgcjeqs4xbh5af0b0knrgslds" localSheetId="9">#REF!</definedName>
    <definedName name="qhgcjeqs4xbh5af0b0knrgslds" localSheetId="10">#REF!</definedName>
    <definedName name="qhgcjeqs4xbh5af0b0knrgslds" localSheetId="6">#REF!</definedName>
    <definedName name="qhgcjeqs4xbh5af0b0knrgslds">#REF!</definedName>
    <definedName name="qm1r2zbyvxaabczgs5nd53xmq4" localSheetId="11">#REF!</definedName>
    <definedName name="qm1r2zbyvxaabczgs5nd53xmq4" localSheetId="12">#REF!</definedName>
    <definedName name="qm1r2zbyvxaabczgs5nd53xmq4" localSheetId="13">#REF!</definedName>
    <definedName name="qm1r2zbyvxaabczgs5nd53xmq4" localSheetId="4">#REF!</definedName>
    <definedName name="qm1r2zbyvxaabczgs5nd53xmq4" localSheetId="9">#REF!</definedName>
    <definedName name="qm1r2zbyvxaabczgs5nd53xmq4" localSheetId="10">#REF!</definedName>
    <definedName name="qm1r2zbyvxaabczgs5nd53xmq4" localSheetId="6">#REF!</definedName>
    <definedName name="qm1r2zbyvxaabczgs5nd53xmq4">#REF!</definedName>
    <definedName name="qunp1nijp1aaxbgswizf0lz200" localSheetId="11">#REF!</definedName>
    <definedName name="qunp1nijp1aaxbgswizf0lz200" localSheetId="12">#REF!</definedName>
    <definedName name="qunp1nijp1aaxbgswizf0lz200" localSheetId="13">#REF!</definedName>
    <definedName name="qunp1nijp1aaxbgswizf0lz200" localSheetId="4">#REF!</definedName>
    <definedName name="qunp1nijp1aaxbgswizf0lz200" localSheetId="9">#REF!</definedName>
    <definedName name="qunp1nijp1aaxbgswizf0lz200" localSheetId="10">#REF!</definedName>
    <definedName name="qunp1nijp1aaxbgswizf0lz200" localSheetId="6">#REF!</definedName>
    <definedName name="qunp1nijp1aaxbgswizf0lz200">#REF!</definedName>
    <definedName name="rcn525ywmx4pde1kn3aevp0dfk" localSheetId="11">#REF!</definedName>
    <definedName name="rcn525ywmx4pde1kn3aevp0dfk" localSheetId="12">#REF!</definedName>
    <definedName name="rcn525ywmx4pde1kn3aevp0dfk" localSheetId="13">#REF!</definedName>
    <definedName name="rcn525ywmx4pde1kn3aevp0dfk" localSheetId="4">#REF!</definedName>
    <definedName name="rcn525ywmx4pde1kn3aevp0dfk" localSheetId="9">#REF!</definedName>
    <definedName name="rcn525ywmx4pde1kn3aevp0dfk" localSheetId="10">#REF!</definedName>
    <definedName name="rcn525ywmx4pde1kn3aevp0dfk" localSheetId="6">#REF!</definedName>
    <definedName name="rcn525ywmx4pde1kn3aevp0dfk">#REF!</definedName>
    <definedName name="swpjxblu3dbu33cqzchc5hkk0w" localSheetId="11">#REF!</definedName>
    <definedName name="swpjxblu3dbu33cqzchc5hkk0w" localSheetId="12">#REF!</definedName>
    <definedName name="swpjxblu3dbu33cqzchc5hkk0w" localSheetId="13">#REF!</definedName>
    <definedName name="swpjxblu3dbu33cqzchc5hkk0w" localSheetId="4">#REF!</definedName>
    <definedName name="swpjxblu3dbu33cqzchc5hkk0w" localSheetId="9">#REF!</definedName>
    <definedName name="swpjxblu3dbu33cqzchc5hkk0w" localSheetId="10">#REF!</definedName>
    <definedName name="swpjxblu3dbu33cqzchc5hkk0w" localSheetId="6">#REF!</definedName>
    <definedName name="swpjxblu3dbu33cqzchc5hkk0w">#REF!</definedName>
    <definedName name="syjdhdk35p4nh3cjfxnviauzls" localSheetId="11">#REF!</definedName>
    <definedName name="syjdhdk35p4nh3cjfxnviauzls" localSheetId="12">#REF!</definedName>
    <definedName name="syjdhdk35p4nh3cjfxnviauzls" localSheetId="13">#REF!</definedName>
    <definedName name="syjdhdk35p4nh3cjfxnviauzls" localSheetId="4">#REF!</definedName>
    <definedName name="syjdhdk35p4nh3cjfxnviauzls" localSheetId="9">#REF!</definedName>
    <definedName name="syjdhdk35p4nh3cjfxnviauzls" localSheetId="10">#REF!</definedName>
    <definedName name="syjdhdk35p4nh3cjfxnviauzls" localSheetId="6">#REF!</definedName>
    <definedName name="syjdhdk35p4nh3cjfxnviauzls">#REF!</definedName>
    <definedName name="t1iocfpqd13el1y2ekxnfpwstw" localSheetId="11">#REF!</definedName>
    <definedName name="t1iocfpqd13el1y2ekxnfpwstw" localSheetId="12">#REF!</definedName>
    <definedName name="t1iocfpqd13el1y2ekxnfpwstw" localSheetId="13">#REF!</definedName>
    <definedName name="t1iocfpqd13el1y2ekxnfpwstw" localSheetId="4">#REF!</definedName>
    <definedName name="t1iocfpqd13el1y2ekxnfpwstw" localSheetId="9">#REF!</definedName>
    <definedName name="t1iocfpqd13el1y2ekxnfpwstw" localSheetId="10">#REF!</definedName>
    <definedName name="t1iocfpqd13el1y2ekxnfpwstw" localSheetId="6">#REF!</definedName>
    <definedName name="t1iocfpqd13el1y2ekxnfpwstw">#REF!</definedName>
    <definedName name="tqwxsrwtrd3p34nrtmvfunozag" localSheetId="11">#REF!</definedName>
    <definedName name="tqwxsrwtrd3p34nrtmvfunozag" localSheetId="12">#REF!</definedName>
    <definedName name="tqwxsrwtrd3p34nrtmvfunozag" localSheetId="13">#REF!</definedName>
    <definedName name="tqwxsrwtrd3p34nrtmvfunozag" localSheetId="4">#REF!</definedName>
    <definedName name="tqwxsrwtrd3p34nrtmvfunozag" localSheetId="9">#REF!</definedName>
    <definedName name="tqwxsrwtrd3p34nrtmvfunozag" localSheetId="10">#REF!</definedName>
    <definedName name="tqwxsrwtrd3p34nrtmvfunozag" localSheetId="6">#REF!</definedName>
    <definedName name="tqwxsrwtrd3p34nrtmvfunozag">#REF!</definedName>
    <definedName name="u1m5vran2x1y11qx5xfu2j4tz4" localSheetId="11">#REF!</definedName>
    <definedName name="u1m5vran2x1y11qx5xfu2j4tz4" localSheetId="12">#REF!</definedName>
    <definedName name="u1m5vran2x1y11qx5xfu2j4tz4" localSheetId="13">#REF!</definedName>
    <definedName name="u1m5vran2x1y11qx5xfu2j4tz4" localSheetId="4">#REF!</definedName>
    <definedName name="u1m5vran2x1y11qx5xfu2j4tz4" localSheetId="9">#REF!</definedName>
    <definedName name="u1m5vran2x1y11qx5xfu2j4tz4" localSheetId="10">#REF!</definedName>
    <definedName name="u1m5vran2x1y11qx5xfu2j4tz4" localSheetId="6">#REF!</definedName>
    <definedName name="u1m5vran2x1y11qx5xfu2j4tz4">#REF!</definedName>
    <definedName name="ua41amkhph5c1h53xxk2wbxxpk" localSheetId="11">#REF!</definedName>
    <definedName name="ua41amkhph5c1h53xxk2wbxxpk" localSheetId="12">#REF!</definedName>
    <definedName name="ua41amkhph5c1h53xxk2wbxxpk" localSheetId="13">#REF!</definedName>
    <definedName name="ua41amkhph5c1h53xxk2wbxxpk" localSheetId="4">#REF!</definedName>
    <definedName name="ua41amkhph5c1h53xxk2wbxxpk" localSheetId="9">#REF!</definedName>
    <definedName name="ua41amkhph5c1h53xxk2wbxxpk" localSheetId="10">#REF!</definedName>
    <definedName name="ua41amkhph5c1h53xxk2wbxxpk" localSheetId="6">#REF!</definedName>
    <definedName name="ua41amkhph5c1h53xxk2wbxxpk">#REF!</definedName>
    <definedName name="vm2ikyzfyl3c3f2vbofwexhk2c" localSheetId="11">#REF!</definedName>
    <definedName name="vm2ikyzfyl3c3f2vbofwexhk2c" localSheetId="12">#REF!</definedName>
    <definedName name="vm2ikyzfyl3c3f2vbofwexhk2c" localSheetId="13">#REF!</definedName>
    <definedName name="vm2ikyzfyl3c3f2vbofwexhk2c" localSheetId="4">#REF!</definedName>
    <definedName name="vm2ikyzfyl3c3f2vbofwexhk2c" localSheetId="9">#REF!</definedName>
    <definedName name="vm2ikyzfyl3c3f2vbofwexhk2c" localSheetId="10">#REF!</definedName>
    <definedName name="vm2ikyzfyl3c3f2vbofwexhk2c" localSheetId="6">#REF!</definedName>
    <definedName name="vm2ikyzfyl3c3f2vbofwexhk2c">#REF!</definedName>
    <definedName name="w1nehiloq13fdfxu13klcaopgw" localSheetId="11">#REF!</definedName>
    <definedName name="w1nehiloq13fdfxu13klcaopgw" localSheetId="12">#REF!</definedName>
    <definedName name="w1nehiloq13fdfxu13klcaopgw" localSheetId="13">#REF!</definedName>
    <definedName name="w1nehiloq13fdfxu13klcaopgw" localSheetId="4">#REF!</definedName>
    <definedName name="w1nehiloq13fdfxu13klcaopgw" localSheetId="9">#REF!</definedName>
    <definedName name="w1nehiloq13fdfxu13klcaopgw" localSheetId="10">#REF!</definedName>
    <definedName name="w1nehiloq13fdfxu13klcaopgw" localSheetId="6">#REF!</definedName>
    <definedName name="w1nehiloq13fdfxu13klcaopgw">#REF!</definedName>
    <definedName name="whvhn4kg25bcn2skpkb3bqydz4" localSheetId="11">#REF!</definedName>
    <definedName name="whvhn4kg25bcn2skpkb3bqydz4" localSheetId="12">#REF!</definedName>
    <definedName name="whvhn4kg25bcn2skpkb3bqydz4" localSheetId="13">#REF!</definedName>
    <definedName name="whvhn4kg25bcn2skpkb3bqydz4" localSheetId="4">#REF!</definedName>
    <definedName name="whvhn4kg25bcn2skpkb3bqydz4" localSheetId="9">#REF!</definedName>
    <definedName name="whvhn4kg25bcn2skpkb3bqydz4" localSheetId="10">#REF!</definedName>
    <definedName name="whvhn4kg25bcn2skpkb3bqydz4" localSheetId="6">#REF!</definedName>
    <definedName name="whvhn4kg25bcn2skpkb3bqydz4">#REF!</definedName>
    <definedName name="wqazcjs4o12a5adpyzuqhb5cko" localSheetId="11">#REF!</definedName>
    <definedName name="wqazcjs4o12a5adpyzuqhb5cko" localSheetId="12">#REF!</definedName>
    <definedName name="wqazcjs4o12a5adpyzuqhb5cko" localSheetId="13">#REF!</definedName>
    <definedName name="wqazcjs4o12a5adpyzuqhb5cko" localSheetId="4">#REF!</definedName>
    <definedName name="wqazcjs4o12a5adpyzuqhb5cko" localSheetId="9">#REF!</definedName>
    <definedName name="wqazcjs4o12a5adpyzuqhb5cko" localSheetId="10">#REF!</definedName>
    <definedName name="wqazcjs4o12a5adpyzuqhb5cko" localSheetId="6">#REF!</definedName>
    <definedName name="wqazcjs4o12a5adpyzuqhb5cko">#REF!</definedName>
    <definedName name="x50bwhcspt2rtgjg0vg0hfk2ns" localSheetId="11">#REF!</definedName>
    <definedName name="x50bwhcspt2rtgjg0vg0hfk2ns" localSheetId="12">#REF!</definedName>
    <definedName name="x50bwhcspt2rtgjg0vg0hfk2ns" localSheetId="13">#REF!</definedName>
    <definedName name="x50bwhcspt2rtgjg0vg0hfk2ns" localSheetId="4">#REF!</definedName>
    <definedName name="x50bwhcspt2rtgjg0vg0hfk2ns" localSheetId="9">#REF!</definedName>
    <definedName name="x50bwhcspt2rtgjg0vg0hfk2ns" localSheetId="10">#REF!</definedName>
    <definedName name="x50bwhcspt2rtgjg0vg0hfk2ns" localSheetId="6">#REF!</definedName>
    <definedName name="x50bwhcspt2rtgjg0vg0hfk2ns">#REF!</definedName>
    <definedName name="xfiudkw3z5aq3govpiyzsxyki0" localSheetId="11">#REF!</definedName>
    <definedName name="xfiudkw3z5aq3govpiyzsxyki0" localSheetId="12">#REF!</definedName>
    <definedName name="xfiudkw3z5aq3govpiyzsxyki0" localSheetId="13">#REF!</definedName>
    <definedName name="xfiudkw3z5aq3govpiyzsxyki0" localSheetId="4">#REF!</definedName>
    <definedName name="xfiudkw3z5aq3govpiyzsxyki0" localSheetId="9">#REF!</definedName>
    <definedName name="xfiudkw3z5aq3govpiyzsxyki0" localSheetId="10">#REF!</definedName>
    <definedName name="xfiudkw3z5aq3govpiyzsxyki0" localSheetId="6">#REF!</definedName>
    <definedName name="xfiudkw3z5aq3govpiyzsxyki0">#REF!</definedName>
    <definedName name="_xlnm.Print_Area" localSheetId="4">'П№5 (2020 '!$A$1:$R$64</definedName>
    <definedName name="_xlnm.Print_Area" localSheetId="9">'П№6 (2021-2022)'!$A$1:$S$59</definedName>
  </definedNames>
  <calcPr calcId="144525"/>
</workbook>
</file>

<file path=xl/calcChain.xml><?xml version="1.0" encoding="utf-8"?>
<calcChain xmlns="http://schemas.openxmlformats.org/spreadsheetml/2006/main">
  <c r="G123" i="18" l="1"/>
  <c r="G122" i="18" s="1"/>
  <c r="G121" i="18" s="1"/>
  <c r="F123" i="18"/>
  <c r="F122" i="18" s="1"/>
  <c r="F121" i="18" s="1"/>
  <c r="G119" i="18"/>
  <c r="G118" i="18" s="1"/>
  <c r="G117" i="18" s="1"/>
  <c r="F119" i="18"/>
  <c r="F118" i="18" s="1"/>
  <c r="F117" i="18" s="1"/>
  <c r="G113" i="18"/>
  <c r="G112" i="18" s="1"/>
  <c r="F113" i="18"/>
  <c r="F112" i="18" s="1"/>
  <c r="G108" i="18"/>
  <c r="G107" i="18" s="1"/>
  <c r="F108" i="18"/>
  <c r="F107" i="18" s="1"/>
  <c r="F106" i="18" s="1"/>
  <c r="G105" i="18"/>
  <c r="G104" i="18" s="1"/>
  <c r="F105" i="18"/>
  <c r="F104" i="18"/>
  <c r="G102" i="18"/>
  <c r="F102" i="18"/>
  <c r="G100" i="18"/>
  <c r="F100" i="18"/>
  <c r="F99" i="18" s="1"/>
  <c r="F98" i="18" s="1"/>
  <c r="F97" i="18" s="1"/>
  <c r="G99" i="18"/>
  <c r="G98" i="18" s="1"/>
  <c r="G97" i="18" s="1"/>
  <c r="G94" i="18"/>
  <c r="F94" i="18"/>
  <c r="F93" i="18" s="1"/>
  <c r="F92" i="18" s="1"/>
  <c r="F91" i="18" s="1"/>
  <c r="G93" i="18"/>
  <c r="G92" i="18" s="1"/>
  <c r="G91" i="18" s="1"/>
  <c r="G89" i="18"/>
  <c r="F89" i="18"/>
  <c r="G88" i="18"/>
  <c r="G87" i="18" s="1"/>
  <c r="G86" i="18" s="1"/>
  <c r="F88" i="18"/>
  <c r="F87" i="18" s="1"/>
  <c r="F86" i="18" s="1"/>
  <c r="G83" i="18"/>
  <c r="F83" i="18"/>
  <c r="G81" i="18"/>
  <c r="G80" i="18" s="1"/>
  <c r="G79" i="18" s="1"/>
  <c r="F81" i="18"/>
  <c r="F80" i="18" s="1"/>
  <c r="F79" i="18" s="1"/>
  <c r="G77" i="18"/>
  <c r="G76" i="18" s="1"/>
  <c r="F77" i="18"/>
  <c r="F76" i="18" s="1"/>
  <c r="G74" i="18"/>
  <c r="G73" i="18" s="1"/>
  <c r="G72" i="18" s="1"/>
  <c r="F74" i="18"/>
  <c r="F73" i="18" s="1"/>
  <c r="F72" i="18" s="1"/>
  <c r="G70" i="18"/>
  <c r="G69" i="18" s="1"/>
  <c r="G68" i="18" s="1"/>
  <c r="G67" i="18" s="1"/>
  <c r="G66" i="18" s="1"/>
  <c r="F70" i="18"/>
  <c r="F69" i="18" s="1"/>
  <c r="F68" i="18" s="1"/>
  <c r="F67" i="18" s="1"/>
  <c r="G64" i="18"/>
  <c r="F64" i="18"/>
  <c r="F63" i="18" s="1"/>
  <c r="F62" i="18" s="1"/>
  <c r="F61" i="18" s="1"/>
  <c r="F60" i="18" s="1"/>
  <c r="F59" i="18" s="1"/>
  <c r="G63" i="18"/>
  <c r="G62" i="18" s="1"/>
  <c r="G61" i="18" s="1"/>
  <c r="G60" i="18" s="1"/>
  <c r="G59" i="18" s="1"/>
  <c r="G56" i="18"/>
  <c r="F56" i="18"/>
  <c r="F55" i="18" s="1"/>
  <c r="F54" i="18" s="1"/>
  <c r="F53" i="18" s="1"/>
  <c r="G55" i="18"/>
  <c r="G54" i="18" s="1"/>
  <c r="G53" i="18" s="1"/>
  <c r="G51" i="18"/>
  <c r="G50" i="18" s="1"/>
  <c r="F51" i="18"/>
  <c r="F50" i="18"/>
  <c r="G46" i="18"/>
  <c r="G45" i="18" s="1"/>
  <c r="F46" i="18"/>
  <c r="F45" i="18" s="1"/>
  <c r="F44" i="18" s="1"/>
  <c r="G42" i="18"/>
  <c r="F42" i="18"/>
  <c r="G41" i="18"/>
  <c r="G40" i="18" s="1"/>
  <c r="F41" i="18"/>
  <c r="F40" i="18" s="1"/>
  <c r="G38" i="18"/>
  <c r="G37" i="18" s="1"/>
  <c r="G36" i="18" s="1"/>
  <c r="G35" i="18" s="1"/>
  <c r="F38" i="18"/>
  <c r="F37" i="18" s="1"/>
  <c r="F36" i="18" s="1"/>
  <c r="F35" i="18" s="1"/>
  <c r="G33" i="18"/>
  <c r="G32" i="18" s="1"/>
  <c r="G31" i="18" s="1"/>
  <c r="G30" i="18" s="1"/>
  <c r="F33" i="18"/>
  <c r="F32" i="18" s="1"/>
  <c r="F31" i="18" s="1"/>
  <c r="F30" i="18" s="1"/>
  <c r="G28" i="18"/>
  <c r="F28" i="18"/>
  <c r="G26" i="18"/>
  <c r="G25" i="18" s="1"/>
  <c r="G24" i="18" s="1"/>
  <c r="F26" i="18"/>
  <c r="F25" i="18" s="1"/>
  <c r="F24" i="18" s="1"/>
  <c r="G19" i="18"/>
  <c r="G18" i="18" s="1"/>
  <c r="G17" i="18" s="1"/>
  <c r="F19" i="18"/>
  <c r="F18" i="18" s="1"/>
  <c r="F17" i="18" s="1"/>
  <c r="G14" i="18"/>
  <c r="G13" i="18" s="1"/>
  <c r="G12" i="18" s="1"/>
  <c r="F14" i="18"/>
  <c r="F13" i="18" s="1"/>
  <c r="F12" i="18" s="1"/>
  <c r="G11" i="18"/>
  <c r="F11" i="18"/>
  <c r="G123" i="10"/>
  <c r="G122" i="10" s="1"/>
  <c r="G121" i="10" s="1"/>
  <c r="G119" i="10"/>
  <c r="G118" i="10"/>
  <c r="G117" i="10" s="1"/>
  <c r="G113" i="10"/>
  <c r="G112" i="10" s="1"/>
  <c r="G108" i="10"/>
  <c r="G107" i="10"/>
  <c r="G105" i="10"/>
  <c r="G104" i="10" s="1"/>
  <c r="G102" i="10"/>
  <c r="G100" i="10"/>
  <c r="G99" i="10"/>
  <c r="G98" i="10" s="1"/>
  <c r="G97" i="10" s="1"/>
  <c r="G95" i="10"/>
  <c r="G93" i="10"/>
  <c r="G85" i="10"/>
  <c r="G84" i="10"/>
  <c r="G83" i="10" s="1"/>
  <c r="G82" i="10" s="1"/>
  <c r="G77" i="10"/>
  <c r="G76" i="10" s="1"/>
  <c r="G75" i="10" s="1"/>
  <c r="G73" i="10"/>
  <c r="G72" i="10" s="1"/>
  <c r="G70" i="10"/>
  <c r="G69" i="10" s="1"/>
  <c r="G68" i="10" s="1"/>
  <c r="G66" i="10"/>
  <c r="G65" i="10" s="1"/>
  <c r="G63" i="10"/>
  <c r="G62" i="10" s="1"/>
  <c r="G61" i="10" s="1"/>
  <c r="G60" i="10" s="1"/>
  <c r="G57" i="10"/>
  <c r="G56" i="10" s="1"/>
  <c r="G55" i="10" s="1"/>
  <c r="G54" i="10" s="1"/>
  <c r="G53" i="10" s="1"/>
  <c r="G52" i="10" s="1"/>
  <c r="G49" i="10"/>
  <c r="G48" i="10"/>
  <c r="G47" i="10" s="1"/>
  <c r="G46" i="10" s="1"/>
  <c r="G44" i="10"/>
  <c r="G43" i="10" s="1"/>
  <c r="G39" i="10"/>
  <c r="G38" i="10" s="1"/>
  <c r="G35" i="10"/>
  <c r="G34" i="10" s="1"/>
  <c r="G33" i="10" s="1"/>
  <c r="G31" i="10"/>
  <c r="G30" i="10" s="1"/>
  <c r="G29" i="10" s="1"/>
  <c r="G28" i="10" s="1"/>
  <c r="G26" i="10"/>
  <c r="G25" i="10"/>
  <c r="G24" i="10" s="1"/>
  <c r="G23" i="10" s="1"/>
  <c r="G19" i="10"/>
  <c r="G18" i="10" s="1"/>
  <c r="G17" i="10" s="1"/>
  <c r="G16" i="10" s="1"/>
  <c r="G14" i="10"/>
  <c r="G13" i="10" s="1"/>
  <c r="G12" i="10" s="1"/>
  <c r="G11" i="10"/>
  <c r="H123" i="19"/>
  <c r="H122" i="19" s="1"/>
  <c r="H121" i="19" s="1"/>
  <c r="G123" i="19"/>
  <c r="G122" i="19" s="1"/>
  <c r="G121" i="19" s="1"/>
  <c r="H119" i="19"/>
  <c r="G119" i="19"/>
  <c r="H118" i="19"/>
  <c r="H117" i="19" s="1"/>
  <c r="H116" i="19" s="1"/>
  <c r="G118" i="19"/>
  <c r="G117" i="19" s="1"/>
  <c r="G116" i="19" s="1"/>
  <c r="H113" i="19"/>
  <c r="G113" i="19"/>
  <c r="G112" i="19" s="1"/>
  <c r="H112" i="19"/>
  <c r="H108" i="19"/>
  <c r="H107" i="19" s="1"/>
  <c r="H106" i="19" s="1"/>
  <c r="G108" i="19"/>
  <c r="G107" i="19" s="1"/>
  <c r="H105" i="19"/>
  <c r="G105" i="19"/>
  <c r="G104" i="19" s="1"/>
  <c r="H104" i="19"/>
  <c r="H102" i="19"/>
  <c r="G102" i="19"/>
  <c r="H100" i="19"/>
  <c r="H99" i="19" s="1"/>
  <c r="H98" i="19" s="1"/>
  <c r="H97" i="19" s="1"/>
  <c r="G100" i="19"/>
  <c r="G99" i="19" s="1"/>
  <c r="G98" i="19" s="1"/>
  <c r="G97" i="19" s="1"/>
  <c r="H94" i="19"/>
  <c r="H93" i="19" s="1"/>
  <c r="H92" i="19" s="1"/>
  <c r="H91" i="19" s="1"/>
  <c r="G94" i="19"/>
  <c r="G93" i="19" s="1"/>
  <c r="G92" i="19" s="1"/>
  <c r="G91" i="19" s="1"/>
  <c r="H89" i="19"/>
  <c r="G89" i="19"/>
  <c r="H88" i="19"/>
  <c r="H87" i="19" s="1"/>
  <c r="H86" i="19" s="1"/>
  <c r="G88" i="19"/>
  <c r="G87" i="19" s="1"/>
  <c r="G86" i="19" s="1"/>
  <c r="H83" i="19"/>
  <c r="G83" i="19"/>
  <c r="H81" i="19"/>
  <c r="G81" i="19"/>
  <c r="H77" i="19"/>
  <c r="H76" i="19" s="1"/>
  <c r="G77" i="19"/>
  <c r="G76" i="19" s="1"/>
  <c r="H74" i="19"/>
  <c r="H73" i="19" s="1"/>
  <c r="G74" i="19"/>
  <c r="G73" i="19" s="1"/>
  <c r="H70" i="19"/>
  <c r="H69" i="19" s="1"/>
  <c r="H68" i="19" s="1"/>
  <c r="H67" i="19" s="1"/>
  <c r="G70" i="19"/>
  <c r="G69" i="19" s="1"/>
  <c r="G68" i="19" s="1"/>
  <c r="G67" i="19" s="1"/>
  <c r="H64" i="19"/>
  <c r="G64" i="19"/>
  <c r="G63" i="19" s="1"/>
  <c r="G62" i="19" s="1"/>
  <c r="G61" i="19" s="1"/>
  <c r="G60" i="19" s="1"/>
  <c r="G59" i="19" s="1"/>
  <c r="H63" i="19"/>
  <c r="H62" i="19" s="1"/>
  <c r="H61" i="19" s="1"/>
  <c r="H60" i="19" s="1"/>
  <c r="H59" i="19" s="1"/>
  <c r="H56" i="19"/>
  <c r="H55" i="19" s="1"/>
  <c r="H54" i="19" s="1"/>
  <c r="H53" i="19" s="1"/>
  <c r="G56" i="19"/>
  <c r="G55" i="19"/>
  <c r="G54" i="19" s="1"/>
  <c r="G53" i="19" s="1"/>
  <c r="H51" i="19"/>
  <c r="H50" i="19" s="1"/>
  <c r="G51" i="19"/>
  <c r="G50" i="19" s="1"/>
  <c r="H46" i="19"/>
  <c r="H45" i="19" s="1"/>
  <c r="G46" i="19"/>
  <c r="G45" i="19" s="1"/>
  <c r="H42" i="19"/>
  <c r="H41" i="19" s="1"/>
  <c r="H40" i="19" s="1"/>
  <c r="G42" i="19"/>
  <c r="G41" i="19"/>
  <c r="G40" i="19" s="1"/>
  <c r="H38" i="19"/>
  <c r="H37" i="19" s="1"/>
  <c r="H36" i="19" s="1"/>
  <c r="H35" i="19" s="1"/>
  <c r="G38" i="19"/>
  <c r="G37" i="19" s="1"/>
  <c r="G36" i="19" s="1"/>
  <c r="G35" i="19" s="1"/>
  <c r="H33" i="19"/>
  <c r="H32" i="19" s="1"/>
  <c r="H31" i="19" s="1"/>
  <c r="H30" i="19" s="1"/>
  <c r="G33" i="19"/>
  <c r="G32" i="19" s="1"/>
  <c r="G31" i="19" s="1"/>
  <c r="G30" i="19" s="1"/>
  <c r="H28" i="19"/>
  <c r="G28" i="19"/>
  <c r="H26" i="19"/>
  <c r="G26" i="19"/>
  <c r="H19" i="19"/>
  <c r="H18" i="19" s="1"/>
  <c r="H17" i="19" s="1"/>
  <c r="G19" i="19"/>
  <c r="G18" i="19" s="1"/>
  <c r="G17" i="19" s="1"/>
  <c r="H14" i="19"/>
  <c r="H13" i="19" s="1"/>
  <c r="H12" i="19" s="1"/>
  <c r="G14" i="19"/>
  <c r="G13" i="19" s="1"/>
  <c r="G12" i="19" s="1"/>
  <c r="H11" i="19"/>
  <c r="G11" i="19"/>
  <c r="C9" i="11"/>
  <c r="C7" i="11" s="1"/>
  <c r="C34" i="11"/>
  <c r="C33" i="11" s="1"/>
  <c r="C40" i="11"/>
  <c r="C38" i="11"/>
  <c r="C37" i="11" s="1"/>
  <c r="C31" i="11"/>
  <c r="C30" i="11" s="1"/>
  <c r="C27" i="11"/>
  <c r="C26" i="11" s="1"/>
  <c r="C23" i="11"/>
  <c r="C22" i="11" s="1"/>
  <c r="C20" i="11"/>
  <c r="C19" i="11" s="1"/>
  <c r="C17" i="11"/>
  <c r="C16" i="11" s="1"/>
  <c r="G106" i="10" l="1"/>
  <c r="G16" i="18"/>
  <c r="G10" i="18" s="1"/>
  <c r="G44" i="18"/>
  <c r="F66" i="18"/>
  <c r="H25" i="19"/>
  <c r="H24" i="19" s="1"/>
  <c r="H85" i="19"/>
  <c r="G37" i="10"/>
  <c r="G92" i="10"/>
  <c r="G91" i="10" s="1"/>
  <c r="G90" i="10" s="1"/>
  <c r="G89" i="10" s="1"/>
  <c r="G81" i="10" s="1"/>
  <c r="F116" i="18"/>
  <c r="F16" i="18"/>
  <c r="F10" i="18" s="1"/>
  <c r="G106" i="18"/>
  <c r="G116" i="18"/>
  <c r="G10" i="10"/>
  <c r="F9" i="18"/>
  <c r="G85" i="18"/>
  <c r="F85" i="18"/>
  <c r="G9" i="18"/>
  <c r="G59" i="10"/>
  <c r="G116" i="10"/>
  <c r="H44" i="19"/>
  <c r="G85" i="19"/>
  <c r="G25" i="19"/>
  <c r="G24" i="19" s="1"/>
  <c r="G16" i="19" s="1"/>
  <c r="G10" i="19" s="1"/>
  <c r="G44" i="19"/>
  <c r="H80" i="19"/>
  <c r="H79" i="19" s="1"/>
  <c r="H72" i="19" s="1"/>
  <c r="H66" i="19" s="1"/>
  <c r="G80" i="19"/>
  <c r="G79" i="19" s="1"/>
  <c r="G72" i="19" s="1"/>
  <c r="G66" i="19" s="1"/>
  <c r="H16" i="19"/>
  <c r="H10" i="19" s="1"/>
  <c r="G106" i="19"/>
  <c r="C6" i="11"/>
  <c r="G9" i="10" l="1"/>
  <c r="H9" i="19"/>
  <c r="G9" i="19"/>
  <c r="F123" i="9" l="1"/>
  <c r="F122" i="9" s="1"/>
  <c r="F121" i="9" s="1"/>
  <c r="F119" i="9"/>
  <c r="F118" i="9" s="1"/>
  <c r="F117" i="9" s="1"/>
  <c r="F113" i="9"/>
  <c r="F112" i="9" s="1"/>
  <c r="F108" i="9"/>
  <c r="F107" i="9" s="1"/>
  <c r="F105" i="9"/>
  <c r="F104" i="9" s="1"/>
  <c r="F102" i="9"/>
  <c r="F100" i="9"/>
  <c r="F95" i="9"/>
  <c r="F93" i="9"/>
  <c r="F85" i="9"/>
  <c r="F84" i="9" s="1"/>
  <c r="F83" i="9" s="1"/>
  <c r="F82" i="9" s="1"/>
  <c r="F77" i="9"/>
  <c r="F76" i="9" s="1"/>
  <c r="F75" i="9" s="1"/>
  <c r="F73" i="9"/>
  <c r="F72" i="9" s="1"/>
  <c r="F70" i="9"/>
  <c r="F69" i="9" s="1"/>
  <c r="F66" i="9"/>
  <c r="F65" i="9" s="1"/>
  <c r="F63" i="9"/>
  <c r="F62" i="9" s="1"/>
  <c r="F57" i="9"/>
  <c r="F56" i="9" s="1"/>
  <c r="F55" i="9" s="1"/>
  <c r="F54" i="9" s="1"/>
  <c r="F53" i="9" s="1"/>
  <c r="F52" i="9" s="1"/>
  <c r="F49" i="9"/>
  <c r="F48" i="9" s="1"/>
  <c r="F47" i="9" s="1"/>
  <c r="F46" i="9" s="1"/>
  <c r="F44" i="9"/>
  <c r="F43" i="9" s="1"/>
  <c r="F39" i="9"/>
  <c r="F38" i="9" s="1"/>
  <c r="F35" i="9"/>
  <c r="F34" i="9" s="1"/>
  <c r="F33" i="9" s="1"/>
  <c r="F31" i="9"/>
  <c r="F30" i="9" s="1"/>
  <c r="F29" i="9" s="1"/>
  <c r="F28" i="9" s="1"/>
  <c r="F26" i="9"/>
  <c r="F25" i="9" s="1"/>
  <c r="F24" i="9" s="1"/>
  <c r="F23" i="9" s="1"/>
  <c r="F19" i="9"/>
  <c r="F18" i="9" s="1"/>
  <c r="F17" i="9" s="1"/>
  <c r="F16" i="9" s="1"/>
  <c r="F14" i="9"/>
  <c r="F13" i="9" s="1"/>
  <c r="F12" i="9" s="1"/>
  <c r="F11" i="9"/>
  <c r="F92" i="9" l="1"/>
  <c r="F91" i="9" s="1"/>
  <c r="F90" i="9" s="1"/>
  <c r="F89" i="9" s="1"/>
  <c r="F99" i="9"/>
  <c r="F98" i="9" s="1"/>
  <c r="F97" i="9" s="1"/>
  <c r="F61" i="9"/>
  <c r="F60" i="9" s="1"/>
  <c r="F37" i="9"/>
  <c r="F10" i="9" s="1"/>
  <c r="F68" i="9"/>
  <c r="F106" i="9"/>
  <c r="F116" i="9"/>
  <c r="F81" i="9" l="1"/>
  <c r="F59" i="9"/>
  <c r="C13" i="5"/>
  <c r="K61" i="15"/>
  <c r="K58" i="15"/>
  <c r="K56" i="15"/>
  <c r="K55" i="15" s="1"/>
  <c r="K53" i="15"/>
  <c r="K52" i="15" s="1"/>
  <c r="K50" i="15"/>
  <c r="K48" i="15"/>
  <c r="K43" i="15"/>
  <c r="K41" i="15"/>
  <c r="K38" i="15"/>
  <c r="K35" i="15"/>
  <c r="K33" i="15"/>
  <c r="K30" i="15"/>
  <c r="K28" i="15"/>
  <c r="K26" i="15"/>
  <c r="F9" i="9" l="1"/>
  <c r="K47" i="15"/>
  <c r="K46" i="15" s="1"/>
  <c r="K45" i="15" s="1"/>
  <c r="K25" i="15"/>
  <c r="K64" i="15" l="1"/>
  <c r="C10" i="5"/>
  <c r="D17" i="21"/>
  <c r="D16" i="21" s="1"/>
  <c r="D15" i="21" s="1"/>
  <c r="C17" i="21"/>
  <c r="C16" i="21" s="1"/>
  <c r="C15" i="21" s="1"/>
  <c r="C13" i="21"/>
  <c r="C12" i="21" s="1"/>
  <c r="C11" i="21" s="1"/>
  <c r="D12" i="21"/>
  <c r="D11" i="21"/>
  <c r="D10" i="21"/>
  <c r="D9" i="21" s="1"/>
  <c r="C10" i="21"/>
  <c r="C9" i="21" s="1"/>
  <c r="D43" i="20"/>
  <c r="C43" i="20"/>
  <c r="D41" i="20"/>
  <c r="D40" i="20" s="1"/>
  <c r="C41" i="20"/>
  <c r="C40" i="20" s="1"/>
  <c r="D37" i="20"/>
  <c r="C37" i="20"/>
  <c r="D36" i="20"/>
  <c r="C36" i="20"/>
  <c r="D34" i="20"/>
  <c r="D33" i="20" s="1"/>
  <c r="C34" i="20"/>
  <c r="C33" i="20" s="1"/>
  <c r="D31" i="20"/>
  <c r="D30" i="20" s="1"/>
  <c r="C31" i="20"/>
  <c r="C30" i="20" s="1"/>
  <c r="D27" i="20"/>
  <c r="D26" i="20" s="1"/>
  <c r="C27" i="20"/>
  <c r="C26" i="20" s="1"/>
  <c r="D24" i="20"/>
  <c r="D23" i="20" s="1"/>
  <c r="C24" i="20"/>
  <c r="C23" i="20" s="1"/>
  <c r="D21" i="20"/>
  <c r="D20" i="20" s="1"/>
  <c r="C21" i="20"/>
  <c r="C20" i="20" s="1"/>
  <c r="D18" i="20"/>
  <c r="D17" i="20" s="1"/>
  <c r="C18" i="20"/>
  <c r="C17" i="20" s="1"/>
  <c r="D10" i="20"/>
  <c r="D8" i="20" s="1"/>
  <c r="C10" i="20"/>
  <c r="C8" i="20" s="1"/>
  <c r="L37" i="17"/>
  <c r="L36" i="17" s="1"/>
  <c r="K37" i="17"/>
  <c r="K36" i="17" s="1"/>
  <c r="L34" i="17"/>
  <c r="L33" i="17" s="1"/>
  <c r="K34" i="17"/>
  <c r="K33" i="17" s="1"/>
  <c r="L31" i="17"/>
  <c r="K31" i="17"/>
  <c r="L29" i="17"/>
  <c r="K29" i="17"/>
  <c r="L24" i="17"/>
  <c r="K24" i="17"/>
  <c r="L22" i="17"/>
  <c r="L18" i="17"/>
  <c r="K18" i="17"/>
  <c r="L15" i="17"/>
  <c r="K15" i="17"/>
  <c r="L13" i="17"/>
  <c r="K13" i="17"/>
  <c r="L10" i="17"/>
  <c r="K10" i="17"/>
  <c r="L8" i="17"/>
  <c r="K8" i="17"/>
  <c r="L6" i="17"/>
  <c r="K6" i="17"/>
  <c r="C7" i="20" l="1"/>
  <c r="D7" i="20"/>
  <c r="L28" i="17"/>
  <c r="L27" i="17" s="1"/>
  <c r="L26" i="17" s="1"/>
  <c r="K28" i="17"/>
  <c r="K27" i="17" s="1"/>
  <c r="K26" i="17" s="1"/>
  <c r="L5" i="17"/>
  <c r="K5" i="17"/>
  <c r="L39" i="17" l="1"/>
  <c r="K39" i="17"/>
  <c r="C17" i="5" l="1"/>
  <c r="C16" i="5" s="1"/>
  <c r="C15" i="5" s="1"/>
  <c r="C12" i="5"/>
  <c r="C11" i="5" s="1"/>
  <c r="C9" i="5"/>
</calcChain>
</file>

<file path=xl/sharedStrings.xml><?xml version="1.0" encoding="utf-8"?>
<sst xmlns="http://schemas.openxmlformats.org/spreadsheetml/2006/main" count="2868" uniqueCount="423">
  <si>
    <t>Наименование</t>
  </si>
  <si>
    <t>000</t>
  </si>
  <si>
    <t>00</t>
  </si>
  <si>
    <t>0000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</si>
  <si>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</si>
  <si>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</si>
  <si>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</si>
  <si>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</si>
  <si>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</si>
  <si>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</si>
  <si>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</si>
  <si>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</si>
  <si>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</si>
  <si>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</si>
  <si>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</si>
  <si>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</si>
  <si>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</si>
  <si>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</si>
  <si>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</si>
  <si>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13</t>
  </si>
  <si>
    <t>Доходы от продажи квартир, находящихся в собственности сельских поселений</t>
  </si>
  <si>
    <t>ПРОЧИЕ НЕНАЛОГОВЫЕ ДОХОДЫ</t>
  </si>
  <si>
    <t>БЕЗВОЗМЕЗДНЫЕ ПОСТУПЛЕНИЯ</t>
  </si>
  <si>
    <t>02</t>
  </si>
  <si>
    <t>Дотация бюджетам поселений на выравнивание бюджетной обеспеченности</t>
  </si>
  <si>
    <t>Иные межбюджетные трансферты</t>
  </si>
  <si>
    <t>07</t>
  </si>
  <si>
    <t>Код 
админис-тратора</t>
  </si>
  <si>
    <t>Группа,
 подгруппа</t>
  </si>
  <si>
    <t>Код 
статьи</t>
  </si>
  <si>
    <t>Администрация Филипповского сельского поселения</t>
  </si>
  <si>
    <t>01 05</t>
  </si>
  <si>
    <t>02 01 10</t>
  </si>
  <si>
    <t>Группа, подгруппа</t>
  </si>
  <si>
    <t>Статья</t>
  </si>
  <si>
    <t>Вид</t>
  </si>
  <si>
    <t>01  05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</si>
  <si>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</si>
  <si>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</si>
  <si>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</si>
  <si>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</si>
  <si>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</si>
  <si>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</si>
  <si>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</si>
  <si>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</si>
  <si>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</si>
  <si>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</si>
  <si>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</si>
  <si>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</si>
  <si>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</si>
  <si>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</si>
  <si>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</si>
  <si>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</si>
  <si>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</si>
  <si>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</si>
  <si>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Наименование главного администратора</t>
  </si>
  <si>
    <t>Доходы, получаемые  в  виде  арендной  платы,  а  также средства от продажи  права  на  заключение договоров аренды  за  земли,  находящиеся в собственности сельских поселений (за    исключением земельных  участков  муниципальных  бюджетных 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</si>
  <si>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</si>
  <si>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сельских поселений (за исключением земельных участков)  </t>
  </si>
  <si>
    <t xml:space="preserve">Прочие доходы от оказания платных услуг (работ) получателями средств бюджетов сельских поселений </t>
  </si>
  <si>
    <t>Доходы,   поступающие   в   порядке   возмещения расходов, понесенных  в  связи  с  эксплуатацией имущества сельских поселений</t>
  </si>
  <si>
    <t>Прочие доходы  от  компенсации  затрат  бюджетов сельских поселений</t>
  </si>
  <si>
    <t>Доходы от продажи земельных участков, находящихся в собственности сельских поселений (за исключением земельных  участков  муниципальных  бюджетных  и автономных учреждений)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</si>
  <si>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</si>
  <si>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</si>
  <si>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 xml:space="preserve">Средства самообложения граждан, зачисляемые в бюджеты сельских поселений </t>
  </si>
  <si>
    <t>Дотации бюджетам сельских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</si>
  <si>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 территориях, где отсутствуют военные комиссариаты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</si>
  <si>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</si>
  <si>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</si>
  <si>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</si>
  <si>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</si>
  <si>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Код</t>
  </si>
  <si>
    <t>Наименование главного распорядителя</t>
  </si>
  <si>
    <t>Администрация Филипповкого сельского поселения</t>
  </si>
  <si>
    <r>
      <rPr>
        <b/>
        <sz val="12"/>
        <rFont val="Arial Cyr"/>
        <charset val="204"/>
      </rPr>
      <t>Код главного распорядителя
средств бюджета Филипповского сельского поселения</t>
    </r>
    <r>
      <rPr>
        <sz val="12"/>
        <rFont val="Arial Cyr"/>
        <charset val="204"/>
      </rPr>
      <t xml:space="preserve">
</t>
    </r>
  </si>
  <si>
    <t>Код ГА</t>
  </si>
  <si>
    <t>Приложение №3</t>
  </si>
  <si>
    <t xml:space="preserve">Приложение № 4 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</si>
  <si>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</si>
  <si>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</si>
  <si>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</si>
  <si>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</si>
  <si>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</si>
  <si>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</si>
  <si>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</si>
  <si>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</si>
  <si>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</si>
  <si>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</si>
  <si>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</si>
  <si>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</si>
  <si>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</si>
  <si>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Муниципальная программа "Культура"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</si>
  <si>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</si>
  <si>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</si>
  <si>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</si>
  <si>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</si>
  <si>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</si>
  <si>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</si>
  <si>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Благоустройство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</si>
  <si>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</si>
  <si>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</si>
  <si>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</si>
  <si>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Выполнение  части полномочий для решения вопросов местного значения по жилищно-коммунальному  хозяйству</t>
  </si>
  <si>
    <t>Жилищное хозяйство</t>
  </si>
  <si>
    <t>ЖИЛИЩНО-КОММУНАЛЬНОЕ ХОЗЯЙСТВО</t>
  </si>
  <si>
    <t>540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</si>
  <si>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</si>
  <si>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</si>
  <si>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</si>
  <si>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</si>
  <si>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</si>
  <si>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</si>
  <si>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</si>
  <si>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</si>
  <si>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</si>
  <si>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</si>
  <si>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</si>
  <si>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</si>
  <si>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</si>
  <si>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</si>
  <si>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</si>
  <si>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</si>
  <si>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</si>
  <si>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</si>
  <si>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</si>
  <si>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</si>
  <si>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</si>
  <si>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</si>
  <si>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</si>
  <si>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</si>
  <si>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</si>
  <si>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</si>
  <si>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</si>
  <si>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</si>
  <si>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</si>
  <si>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</si>
  <si>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</si>
  <si>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</si>
  <si>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</si>
  <si>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</si>
  <si>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</si>
  <si>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</si>
  <si>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</si>
  <si>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</si>
  <si>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</si>
  <si>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</si>
  <si>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</si>
  <si>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</si>
  <si>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Выполнение  части полномочий по осуществлению  жилищного контроля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</si>
  <si>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</si>
  <si>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</si>
  <si>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</si>
  <si>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</si>
  <si>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</si>
  <si>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</si>
  <si>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</si>
  <si>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</si>
  <si>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</si>
  <si>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</si>
  <si>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</si>
  <si>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</si>
  <si>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</si>
  <si>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</si>
  <si>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</si>
  <si>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</si>
  <si>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</si>
  <si>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0500070020</t>
  </si>
  <si>
    <t>0700000000</t>
  </si>
  <si>
    <t>0700070000</t>
  </si>
  <si>
    <t>0800000000</t>
  </si>
  <si>
    <t>0800070000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</si>
  <si>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</si>
  <si>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</si>
  <si>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</si>
  <si>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</si>
  <si>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</si>
  <si>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</si>
  <si>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</si>
  <si>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</si>
  <si>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</si>
  <si>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</si>
  <si>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взносы на кап рем МДК</t>
  </si>
  <si>
    <t>2400070060</t>
  </si>
  <si>
    <t>Передача части полномочий по осуществлению муниципального жилищного контроля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</si>
  <si>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</si>
  <si>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</si>
  <si>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</si>
  <si>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молодежи</t>
  </si>
  <si>
    <t>0700070010</t>
  </si>
  <si>
    <t>Муниципальная программа Филипповского сельского поселения "Молодежь"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</si>
  <si>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</si>
  <si>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</si>
  <si>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</si>
  <si>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</si>
  <si>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</si>
  <si>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</si>
  <si>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</si>
  <si>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</si>
  <si>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</si>
  <si>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</si>
  <si>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</si>
  <si>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</si>
  <si>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</si>
  <si>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</si>
  <si>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</si>
  <si>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</si>
  <si>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</si>
  <si>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</si>
  <si>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</si>
  <si>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Муниципальная программа Филипповского сельского поселения "Содействие в развитии малого и среднего предпринимательства"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</si>
  <si>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</si>
  <si>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</si>
  <si>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</si>
  <si>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</si>
  <si>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</si>
  <si>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</si>
  <si>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</si>
  <si>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</si>
  <si>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</si>
  <si>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</si>
  <si>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</si>
  <si>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</si>
  <si>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</si>
  <si>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</si>
  <si>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</si>
  <si>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</si>
  <si>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</si>
  <si>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</si>
  <si>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</si>
  <si>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</si>
  <si>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</si>
  <si>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</si>
  <si>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</si>
  <si>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</si>
  <si>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</si>
  <si>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</si>
  <si>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</si>
  <si>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</si>
  <si>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</si>
  <si>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</si>
  <si>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</si>
  <si>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Бюджетная классификация</t>
  </si>
  <si>
    <t>Наименование администратора и статьи источника финансирования дефицита  бюджета сельского поселения</t>
  </si>
  <si>
    <t>Прочие остатки денежных средств бюджета сельского поселения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</si>
  <si>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</si>
  <si>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</si>
  <si>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отмененному))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</si>
  <si>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</si>
  <si>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</si>
  <si>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</si>
  <si>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</si>
  <si>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</si>
  <si>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</si>
  <si>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</si>
  <si>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</si>
  <si>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</si>
  <si>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</si>
  <si>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</si>
  <si>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</si>
  <si>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</si>
  <si>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</si>
  <si>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</si>
  <si>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</si>
  <si>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</si>
  <si>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</si>
  <si>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</si>
  <si>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000 1 14 01000 00 0000 410</t>
  </si>
  <si>
    <t xml:space="preserve">Доходы от продажи квартир
</t>
  </si>
  <si>
    <t>000 1 17 14000 00 0000 180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</si>
  <si>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</si>
  <si>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</si>
  <si>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</si>
  <si>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</si>
  <si>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</si>
  <si>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</si>
  <si>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</si>
  <si>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</si>
  <si>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</si>
  <si>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</si>
  <si>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</si>
  <si>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</si>
  <si>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</si>
  <si>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</si>
  <si>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</si>
  <si>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</si>
  <si>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Наименование статьи  источника финансирования дефицита  бюджета сельского поселения</t>
  </si>
  <si>
    <t>Приложение № 8</t>
  </si>
  <si>
    <t>Приложение № 10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</si>
  <si>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</si>
  <si>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</si>
  <si>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</si>
  <si>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</si>
  <si>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</si>
  <si>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Перечень и коды статей  источников финансирования 
дефицита бюджета сельского поселения</t>
  </si>
  <si>
    <t>к проекту решению Филипповской сельской Думы</t>
  </si>
  <si>
    <t>к проекту решению Филипповской</t>
  </si>
  <si>
    <t xml:space="preserve">к проекту решению Филипповской </t>
  </si>
  <si>
    <t>2021 Сумма, 
тыс. руб.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</si>
  <si>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</si>
  <si>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</si>
  <si>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</si>
  <si>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</si>
  <si>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</si>
  <si>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</si>
  <si>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</si>
  <si>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</si>
  <si>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000 2 02 35118 10 0000 150</t>
  </si>
  <si>
    <t>000 2 02 35118 00 0000 150</t>
  </si>
  <si>
    <t>000 2 02 30000 00 0000 150</t>
  </si>
  <si>
    <t>000 2 02 29999 10 0000 150</t>
  </si>
  <si>
    <t>000 2 02 29999 00 0000 150</t>
  </si>
  <si>
    <t>000 2 02 20000 00 0000 150</t>
  </si>
  <si>
    <t>000 2 02 15002 10 0000 150</t>
  </si>
  <si>
    <t>000 2 02 15002 00 0000 150</t>
  </si>
  <si>
    <t>000 2 02 15001 10 0000 150</t>
  </si>
  <si>
    <t>000 2 02 15001 00 0000 150</t>
  </si>
  <si>
    <t>000 2 02 10000 00 0000 150</t>
  </si>
  <si>
    <t>000 1 17 14000 00 0000 150</t>
  </si>
  <si>
    <t>Приложение № 12</t>
  </si>
  <si>
    <t xml:space="preserve"> «Перечень главных администраторов доходов бюджета, закрепляемые за ними виды (подвиды) доходов бюджета на 2020г.</t>
  </si>
  <si>
    <t xml:space="preserve">Перечень главных администраторов источников финансирования дефицита бюджета Филипповского сельского поселения  и закрепляемые за ним статьи источников финансирования дефицита бюджета  на 2020 год </t>
  </si>
  <si>
    <t xml:space="preserve">Перечень и коды статей  источников финансирования 
дефицита бюджета Филипповского сельского поселения 
на 2020 год
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</si>
  <si>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2020год
</t>
  </si>
  <si>
    <t>бюджета Филипповского сельского поселения Кирово-Чепецкого района Кировской области на 2020 г.</t>
  </si>
  <si>
    <t>бюджета Филипповского сельского поселения Кирово-Чепецкого района Кировской области на 2020г.</t>
  </si>
  <si>
    <t>Распределение бюджетных ассигнований по целевым статьям (муниципальным программам и непрограмным направлениям деятельности на 2020год</t>
  </si>
  <si>
    <t>Источники финансирования дефицита бюджета Филипповского сельского поселения на 2020 год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</si>
  <si>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2021-2022 год
</t>
  </si>
  <si>
    <r>
      <t xml:space="preserve">2021 Сумма </t>
    </r>
    <r>
      <rPr>
        <b/>
        <sz val="9"/>
        <rFont val="Arial Cyr"/>
        <charset val="204"/>
      </rPr>
      <t>(тыс.руб.)</t>
    </r>
  </si>
  <si>
    <t>2022 Сумма (тыс.руб.)</t>
  </si>
  <si>
    <t>бюджета Филипповского сельского поселения Кирово-Чепецкого района Кировской области на 2021-2022 гг.</t>
  </si>
  <si>
    <t>2021 Сумма- всего</t>
  </si>
  <si>
    <t xml:space="preserve">2022 Сумма- всего
</t>
  </si>
  <si>
    <t>бюджета Филипповского сельского поселения Кирово-Чепецкого района Кировской области на 2021-2022г.г.</t>
  </si>
  <si>
    <t>Распределение бюджетных ассигнований по целевым статьям (муниципальным программам и непрограмным направлениям деятельности на 2021-2022 года</t>
  </si>
  <si>
    <t>Источники финансирования дефицита бюджета Филипповского сельского поселения на 2021-2022 год</t>
  </si>
  <si>
    <t>1 08 04020 01 1000 110</t>
  </si>
  <si>
    <t>1 11 05025 10 0000 120</t>
  </si>
  <si>
    <t>1 11 05035 10 0000 120</t>
  </si>
  <si>
    <t>1 11 05075 10 0000 120</t>
  </si>
  <si>
    <t>1 11 09045 10 0000 120</t>
  </si>
  <si>
    <t>1 13 01995 10 0000 130</t>
  </si>
  <si>
    <t>1 13 02065 10 0000 130</t>
  </si>
  <si>
    <t>1 13 02995 10 0000 130</t>
  </si>
  <si>
    <t>1 14 01050 10 0000 410</t>
  </si>
  <si>
    <t>1 14 02052 10 0000 410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</si>
  <si>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</si>
  <si>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</si>
  <si>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1 14 02052 10 0000 440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</si>
  <si>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</si>
  <si>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1 14 06025 10 0000 430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</si>
  <si>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</si>
  <si>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</si>
  <si>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</si>
  <si>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</si>
  <si>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</si>
  <si>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</si>
  <si>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1 17 01050 10 0000 180</t>
  </si>
  <si>
    <t>1 17 05050 10 0000 180</t>
  </si>
  <si>
    <t>1 17 14030 10 0000 150</t>
  </si>
  <si>
    <t>2 02 15001 10 0000 150</t>
  </si>
  <si>
    <t>2 02 15002 10 0000 150</t>
  </si>
  <si>
    <t>2 02 29999 10 7000 150</t>
  </si>
  <si>
    <t>2 02 35118 10 0000 150</t>
  </si>
  <si>
    <t>2  02 49999 10 3200 150</t>
  </si>
  <si>
    <t>2 02 49999 10 3500 150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</si>
  <si>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</si>
  <si>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2 07 05010 10 0000 150</t>
  </si>
  <si>
    <t>2 07 05020 10 0000 150</t>
  </si>
  <si>
    <t>2 07 05030 10 0000 150</t>
  </si>
  <si>
    <t>2 19 60010 10 0000 150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</si>
  <si>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</si>
  <si>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</si>
  <si>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</si>
  <si>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</si>
  <si>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000 2 02 49999 10 3500 150</t>
  </si>
  <si>
    <t>000 2 07 00000 00 0000 000</t>
  </si>
  <si>
    <t>ПРОЧИЕ БЕЗВОЗМЕЗДНЫЕ ПОСТУПЛЕНИЯ</t>
  </si>
  <si>
    <t>000 2 07 05010 10 0000 150</t>
  </si>
  <si>
    <t>000 2 07 05030 10 0000 150</t>
  </si>
  <si>
    <t>Сумма- всего 2021</t>
  </si>
  <si>
    <t xml:space="preserve">Сумма- всего         2022
</t>
  </si>
  <si>
    <t>2022 Сумма, 
тыс. руб.</t>
  </si>
  <si>
    <t>2021сумма (тыс.руб.)</t>
  </si>
  <si>
    <t>2022 сумма (тыс.руб.)</t>
  </si>
  <si>
    <t>2400007061</t>
  </si>
  <si>
    <t>Уплата иных платежей</t>
  </si>
  <si>
    <t>830</t>
  </si>
  <si>
    <t>915</t>
  </si>
  <si>
    <t>2 02 29999 10 3700 150</t>
  </si>
  <si>
    <t>Прочие субсидии бюджетам сельских поселений (субсидии бюджетам сельских поселений на реализацию мероприятий инвестиционных программ (проектов) развития общественной инфраструктуры)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</si>
  <si>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</si>
  <si>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</si>
  <si>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</si>
  <si>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</si>
  <si>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</si>
  <si>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</si>
  <si>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годы»"</t>
  </si>
  <si>
    <t>Прочие субсидии бюджетам сельских поселений</t>
  </si>
  <si>
    <t>Прочие субсидии бюджетам сельских поселений(cубсидии бюджетам сельских поселений на выполнение расходных обязательств муниципальных образований области)</t>
  </si>
  <si>
    <t>Дотация бюджетам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</si>
  <si>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</si>
  <si>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</si>
  <si>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</si>
  <si>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</si>
  <si>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</si>
  <si>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</si>
  <si>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</si>
  <si>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</si>
  <si>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 xml:space="preserve">Приложение №  1      
                к решению Филипповской сельской Думы
от24.12.2019 г.  №25/129
</t>
  </si>
  <si>
    <t xml:space="preserve">Приложение № 2 
к проекту решению Филипповской сельской Думы 
                            от  24.12.2019   №25/129
</t>
  </si>
  <si>
    <t xml:space="preserve">от 24.12.2019  №25/129  </t>
  </si>
  <si>
    <t>от 24.12.2019№25/129</t>
  </si>
  <si>
    <t xml:space="preserve">Приложение N 5 к проекту решению Филипповской сельской Думы  от 24.12.2019г. №25/129 </t>
  </si>
  <si>
    <t>к  решению Филипповской сельской Думы от 24.12.2019 г. №25/129</t>
  </si>
  <si>
    <t>к проекту решению Филипповской сельской Думы от24.12.2019 г.№25/129</t>
  </si>
  <si>
    <r>
      <t xml:space="preserve">сельской Думы от24.12.2019  </t>
    </r>
    <r>
      <rPr>
        <sz val="11"/>
        <rFont val="Times New Roman"/>
        <family val="1"/>
        <charset val="204"/>
      </rPr>
      <t>г. №25/129</t>
    </r>
  </si>
  <si>
    <t xml:space="preserve">сельской Думы от24.12.2019 г. №25/129 </t>
  </si>
  <si>
    <t xml:space="preserve">Приложение N 6 к проекту решению Филипповской сельской Думы  от 24.12.2019 г. №25/129 </t>
  </si>
  <si>
    <t>к проекту решению Филипповской сельской Думы от 24.12.2019г. №25/129</t>
  </si>
  <si>
    <r>
      <t>сельской Думы от 24.12.2019</t>
    </r>
    <r>
      <rPr>
        <sz val="11"/>
        <rFont val="Times New Roman"/>
        <family val="1"/>
        <charset val="204"/>
      </rPr>
      <t>г. №25/129</t>
    </r>
  </si>
  <si>
    <t xml:space="preserve">Приложение № 14 к проекту решению Филипповской сельской Думы от 24.12.2019г. №25/129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</si>
</sst>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#,##0.0"/>
    <numFmt numFmtId="168" formatCode="#,##0.00;[Red]#,##0.00"/>
    <numFmt numFmtId="169" formatCode="#,##0.00_ ;\-#,##0.00\ "/>
  </numFmts>
  <fonts count="5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4"/>
      <name val="Arial Narrow"/>
      <family val="2"/>
      <charset val="204"/>
    </font>
    <font>
      <b/>
      <sz val="14"/>
      <name val="Arial Narrow"/>
      <family val="2"/>
      <charset val="204"/>
    </font>
    <font>
      <sz val="13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b/>
      <sz val="10"/>
      <color rgb="FFFF0066"/>
      <name val="Arial"/>
      <family val="2"/>
      <charset val="204"/>
    </font>
    <font>
      <b/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i/>
      <sz val="11"/>
      <name val="Arial Narrow"/>
      <family val="2"/>
      <charset val="204"/>
    </font>
    <font>
      <i/>
      <sz val="11"/>
      <name val="Arial Narrow"/>
      <family val="2"/>
      <charset val="204"/>
    </font>
    <font>
      <sz val="9"/>
      <name val="Times New Roman"/>
      <family val="1"/>
      <charset val="204"/>
    </font>
    <font>
      <sz val="9"/>
      <name val="Arial Narrow"/>
      <family val="2"/>
      <charset val="204"/>
    </font>
    <font>
      <b/>
      <sz val="12"/>
      <name val="Times New Roman"/>
      <family val="1"/>
    </font>
    <font>
      <b/>
      <sz val="10"/>
      <color theme="9" tint="-0.499984740745262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1" fontId="13" fillId="0" borderId="11">
      <alignment horizontal="left" vertical="top" wrapText="1"/>
    </xf>
    <xf numFmtId="0" fontId="14" fillId="0" borderId="12">
      <alignment horizontal="left" wrapText="1" indent="2"/>
    </xf>
    <xf numFmtId="164" fontId="10" fillId="0" borderId="0" applyFont="0" applyFill="0" applyBorder="0" applyAlignment="0" applyProtection="0"/>
    <xf numFmtId="0" fontId="6" fillId="0" borderId="0"/>
    <xf numFmtId="0" fontId="14" fillId="0" borderId="15">
      <alignment horizontal="left" wrapText="1"/>
    </xf>
    <xf numFmtId="0" fontId="34" fillId="0" borderId="0"/>
  </cellStyleXfs>
  <cellXfs count="590">
    <xf numFmtId="0" fontId="0" fillId="0" borderId="0" xfId="0"/>
    <xf numFmtId="0" fontId="15" fillId="0" borderId="0" xfId="0" applyFont="1"/>
    <xf numFmtId="0" fontId="15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20" fillId="0" borderId="13" xfId="0" applyFont="1" applyBorder="1" applyAlignment="1">
      <alignment horizontal="center" vertical="top" wrapText="1"/>
    </xf>
    <xf numFmtId="49" fontId="20" fillId="0" borderId="4" xfId="0" applyNumberFormat="1" applyFont="1" applyBorder="1" applyAlignment="1">
      <alignment horizontal="center" vertical="top" wrapText="1"/>
    </xf>
    <xf numFmtId="0" fontId="22" fillId="0" borderId="0" xfId="0" applyFont="1"/>
    <xf numFmtId="0" fontId="22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wrapText="1"/>
    </xf>
    <xf numFmtId="0" fontId="11" fillId="0" borderId="4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0" fillId="0" borderId="0" xfId="0" applyAlignment="1">
      <alignment wrapText="1"/>
    </xf>
    <xf numFmtId="0" fontId="6" fillId="0" borderId="0" xfId="6"/>
    <xf numFmtId="49" fontId="6" fillId="0" borderId="0" xfId="6" applyNumberFormat="1"/>
    <xf numFmtId="0" fontId="27" fillId="0" borderId="4" xfId="0" applyFont="1" applyBorder="1" applyAlignment="1">
      <alignment horizontal="center" vertical="top" wrapText="1"/>
    </xf>
    <xf numFmtId="0" fontId="28" fillId="0" borderId="0" xfId="0" applyFont="1"/>
    <xf numFmtId="0" fontId="16" fillId="0" borderId="0" xfId="0" applyFont="1"/>
    <xf numFmtId="49" fontId="0" fillId="0" borderId="0" xfId="0" applyNumberFormat="1"/>
    <xf numFmtId="49" fontId="16" fillId="0" borderId="0" xfId="0" applyNumberFormat="1" applyFont="1"/>
    <xf numFmtId="49" fontId="16" fillId="0" borderId="4" xfId="0" applyNumberFormat="1" applyFont="1" applyBorder="1" applyAlignment="1">
      <alignment horizontal="center"/>
    </xf>
    <xf numFmtId="2" fontId="22" fillId="0" borderId="4" xfId="0" applyNumberFormat="1" applyFont="1" applyBorder="1" applyAlignment="1">
      <alignment horizontal="left" vertical="top" wrapText="1"/>
    </xf>
    <xf numFmtId="49" fontId="16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wrapText="1"/>
    </xf>
    <xf numFmtId="2" fontId="22" fillId="0" borderId="4" xfId="0" applyNumberFormat="1" applyFont="1" applyBorder="1" applyAlignment="1">
      <alignment horizontal="left" wrapText="1"/>
    </xf>
    <xf numFmtId="2" fontId="22" fillId="0" borderId="4" xfId="0" applyNumberFormat="1" applyFont="1" applyBorder="1" applyAlignment="1">
      <alignment horizontal="left" vertical="center" wrapText="1"/>
    </xf>
    <xf numFmtId="0" fontId="16" fillId="0" borderId="4" xfId="0" applyFont="1" applyBorder="1" applyAlignment="1"/>
    <xf numFmtId="49" fontId="0" fillId="0" borderId="0" xfId="0" applyNumberFormat="1" applyAlignment="1"/>
    <xf numFmtId="49" fontId="32" fillId="0" borderId="0" xfId="0" applyNumberFormat="1" applyFont="1" applyAlignment="1">
      <alignment horizontal="center"/>
    </xf>
    <xf numFmtId="2" fontId="29" fillId="2" borderId="4" xfId="0" applyNumberFormat="1" applyFont="1" applyFill="1" applyBorder="1" applyAlignment="1">
      <alignment wrapText="1"/>
    </xf>
    <xf numFmtId="49" fontId="16" fillId="2" borderId="4" xfId="0" applyNumberFormat="1" applyFont="1" applyFill="1" applyBorder="1" applyAlignment="1">
      <alignment horizontal="center"/>
    </xf>
    <xf numFmtId="49" fontId="25" fillId="2" borderId="4" xfId="0" applyNumberFormat="1" applyFont="1" applyFill="1" applyBorder="1" applyAlignment="1">
      <alignment horizontal="left" vertical="top" wrapText="1"/>
    </xf>
    <xf numFmtId="2" fontId="25" fillId="2" borderId="4" xfId="0" applyNumberFormat="1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top"/>
    </xf>
    <xf numFmtId="49" fontId="16" fillId="3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 vertical="top" wrapText="1"/>
    </xf>
    <xf numFmtId="2" fontId="25" fillId="3" borderId="4" xfId="0" applyNumberFormat="1" applyFont="1" applyFill="1" applyBorder="1" applyAlignment="1">
      <alignment horizontal="left" vertical="top" wrapText="1"/>
    </xf>
    <xf numFmtId="11" fontId="22" fillId="0" borderId="4" xfId="0" applyNumberFormat="1" applyFont="1" applyBorder="1" applyAlignment="1">
      <alignment wrapText="1"/>
    </xf>
    <xf numFmtId="49" fontId="22" fillId="0" borderId="0" xfId="0" applyNumberFormat="1" applyFont="1"/>
    <xf numFmtId="49" fontId="20" fillId="0" borderId="4" xfId="0" applyNumberFormat="1" applyFont="1" applyBorder="1" applyAlignment="1">
      <alignment horizontal="center"/>
    </xf>
    <xf numFmtId="49" fontId="20" fillId="2" borderId="4" xfId="0" applyNumberFormat="1" applyFont="1" applyFill="1" applyBorder="1" applyAlignment="1">
      <alignment horizontal="center"/>
    </xf>
    <xf numFmtId="49" fontId="20" fillId="3" borderId="4" xfId="0" applyNumberFormat="1" applyFont="1" applyFill="1" applyBorder="1" applyAlignment="1">
      <alignment horizontal="center"/>
    </xf>
    <xf numFmtId="49" fontId="20" fillId="0" borderId="4" xfId="0" applyNumberFormat="1" applyFont="1" applyFill="1" applyBorder="1" applyAlignment="1">
      <alignment horizontal="center"/>
    </xf>
    <xf numFmtId="49" fontId="20" fillId="0" borderId="4" xfId="0" applyNumberFormat="1" applyFont="1" applyFill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165" fontId="20" fillId="0" borderId="4" xfId="0" applyNumberFormat="1" applyFont="1" applyBorder="1"/>
    <xf numFmtId="165" fontId="21" fillId="2" borderId="4" xfId="0" applyNumberFormat="1" applyFont="1" applyFill="1" applyBorder="1"/>
    <xf numFmtId="165" fontId="21" fillId="3" borderId="4" xfId="0" applyNumberFormat="1" applyFont="1" applyFill="1" applyBorder="1"/>
    <xf numFmtId="165" fontId="20" fillId="0" borderId="4" xfId="0" applyNumberFormat="1" applyFont="1" applyFill="1" applyBorder="1"/>
    <xf numFmtId="165" fontId="20" fillId="0" borderId="4" xfId="0" applyNumberFormat="1" applyFont="1" applyFill="1" applyBorder="1" applyAlignment="1">
      <alignment horizontal="center" vertical="center"/>
    </xf>
    <xf numFmtId="165" fontId="2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6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4" xfId="0" applyBorder="1" applyAlignment="1">
      <alignment shrinkToFit="1"/>
    </xf>
    <xf numFmtId="0" fontId="0" fillId="0" borderId="4" xfId="0" applyBorder="1" applyAlignment="1">
      <alignment wrapText="1" shrinkToFit="1"/>
    </xf>
    <xf numFmtId="49" fontId="0" fillId="0" borderId="4" xfId="0" applyNumberFormat="1" applyBorder="1" applyAlignment="1">
      <alignment shrinkToFit="1"/>
    </xf>
    <xf numFmtId="0" fontId="33" fillId="0" borderId="4" xfId="0" applyFont="1" applyBorder="1" applyAlignment="1">
      <alignment horizontal="center" wrapText="1" shrinkToFit="1"/>
    </xf>
    <xf numFmtId="167" fontId="8" fillId="0" borderId="4" xfId="0" applyNumberFormat="1" applyFont="1" applyFill="1" applyBorder="1" applyAlignment="1">
      <alignment shrinkToFit="1"/>
    </xf>
    <xf numFmtId="11" fontId="34" fillId="0" borderId="4" xfId="0" applyNumberFormat="1" applyFont="1" applyFill="1" applyBorder="1" applyAlignment="1">
      <alignment wrapText="1" shrinkToFit="1"/>
    </xf>
    <xf numFmtId="11" fontId="35" fillId="0" borderId="4" xfId="0" applyNumberFormat="1" applyFont="1" applyFill="1" applyBorder="1" applyAlignment="1">
      <alignment horizontal="center" wrapText="1" shrinkToFit="1"/>
    </xf>
    <xf numFmtId="49" fontId="8" fillId="0" borderId="4" xfId="0" applyNumberFormat="1" applyFont="1" applyFill="1" applyBorder="1" applyAlignment="1">
      <alignment shrinkToFit="1"/>
    </xf>
    <xf numFmtId="0" fontId="34" fillId="0" borderId="14" xfId="0" applyFont="1" applyBorder="1" applyAlignment="1">
      <alignment vertical="top" wrapText="1" shrinkToFit="1"/>
    </xf>
    <xf numFmtId="11" fontId="34" fillId="0" borderId="4" xfId="0" applyNumberFormat="1" applyFont="1" applyBorder="1" applyAlignment="1">
      <alignment wrapText="1" shrinkToFit="1"/>
    </xf>
    <xf numFmtId="167" fontId="0" fillId="0" borderId="4" xfId="0" applyNumberFormat="1" applyFill="1" applyBorder="1" applyAlignment="1">
      <alignment shrinkToFit="1"/>
    </xf>
    <xf numFmtId="49" fontId="0" fillId="0" borderId="4" xfId="0" applyNumberFormat="1" applyFill="1" applyBorder="1" applyAlignment="1">
      <alignment shrinkToFit="1"/>
    </xf>
    <xf numFmtId="0" fontId="34" fillId="0" borderId="0" xfId="0" applyFont="1" applyBorder="1" applyAlignment="1">
      <alignment wrapText="1"/>
    </xf>
    <xf numFmtId="0" fontId="37" fillId="0" borderId="4" xfId="0" applyFont="1" applyBorder="1" applyAlignment="1">
      <alignment wrapText="1" shrinkToFit="1"/>
    </xf>
    <xf numFmtId="11" fontId="8" fillId="0" borderId="4" xfId="0" applyNumberFormat="1" applyFont="1" applyFill="1" applyBorder="1" applyAlignment="1">
      <alignment wrapText="1" shrinkToFit="1"/>
    </xf>
    <xf numFmtId="166" fontId="0" fillId="0" borderId="0" xfId="0" applyNumberFormat="1" applyAlignment="1">
      <alignment shrinkToFit="1"/>
    </xf>
    <xf numFmtId="49" fontId="38" fillId="0" borderId="4" xfId="0" quotePrefix="1" applyNumberFormat="1" applyFont="1" applyFill="1" applyBorder="1" applyAlignment="1">
      <alignment wrapText="1" shrinkToFit="1"/>
    </xf>
    <xf numFmtId="49" fontId="38" fillId="0" borderId="4" xfId="0" applyNumberFormat="1" applyFont="1" applyFill="1" applyBorder="1" applyAlignment="1">
      <alignment wrapText="1" shrinkToFit="1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 wrapText="1"/>
    </xf>
    <xf numFmtId="49" fontId="20" fillId="0" borderId="0" xfId="0" applyNumberFormat="1" applyFont="1" applyAlignment="1">
      <alignment horizontal="right"/>
    </xf>
    <xf numFmtId="0" fontId="40" fillId="0" borderId="4" xfId="0" applyFont="1" applyBorder="1" applyAlignment="1">
      <alignment horizontal="left" vertical="top" wrapText="1" shrinkToFit="1"/>
    </xf>
    <xf numFmtId="0" fontId="0" fillId="0" borderId="0" xfId="0" applyFill="1" applyAlignment="1">
      <alignment horizontal="right" wrapText="1"/>
    </xf>
    <xf numFmtId="0" fontId="0" fillId="0" borderId="0" xfId="0" applyBorder="1" applyAlignment="1">
      <alignment wrapText="1"/>
    </xf>
    <xf numFmtId="4" fontId="7" fillId="0" borderId="0" xfId="0" applyNumberFormat="1" applyFont="1" applyBorder="1"/>
    <xf numFmtId="169" fontId="7" fillId="0" borderId="0" xfId="0" applyNumberFormat="1" applyFont="1" applyBorder="1"/>
    <xf numFmtId="4" fontId="8" fillId="0" borderId="0" xfId="0" applyNumberFormat="1" applyFont="1" applyBorder="1"/>
    <xf numFmtId="169" fontId="8" fillId="0" borderId="0" xfId="0" applyNumberFormat="1" applyFont="1" applyBorder="1"/>
    <xf numFmtId="0" fontId="8" fillId="0" borderId="0" xfId="0" applyFont="1"/>
    <xf numFmtId="0" fontId="8" fillId="0" borderId="0" xfId="0" applyFont="1" applyBorder="1"/>
    <xf numFmtId="0" fontId="8" fillId="0" borderId="9" xfId="0" applyFont="1" applyBorder="1"/>
    <xf numFmtId="4" fontId="36" fillId="0" borderId="0" xfId="0" applyNumberFormat="1" applyFont="1" applyBorder="1"/>
    <xf numFmtId="169" fontId="36" fillId="0" borderId="0" xfId="0" applyNumberFormat="1" applyFont="1" applyBorder="1"/>
    <xf numFmtId="0" fontId="36" fillId="0" borderId="0" xfId="0" applyFont="1"/>
    <xf numFmtId="0" fontId="21" fillId="0" borderId="4" xfId="0" applyFont="1" applyBorder="1" applyAlignment="1">
      <alignment horizontal="center" wrapText="1"/>
    </xf>
    <xf numFmtId="0" fontId="16" fillId="0" borderId="4" xfId="0" applyFont="1" applyBorder="1" applyAlignment="1">
      <alignment horizontal="center" vertical="center"/>
    </xf>
    <xf numFmtId="2" fontId="31" fillId="4" borderId="4" xfId="0" applyNumberFormat="1" applyFont="1" applyFill="1" applyBorder="1" applyAlignment="1">
      <alignment horizontal="left" vertical="center" wrapText="1"/>
    </xf>
    <xf numFmtId="2" fontId="30" fillId="4" borderId="4" xfId="0" applyNumberFormat="1" applyFont="1" applyFill="1" applyBorder="1" applyAlignment="1">
      <alignment horizontal="left" vertical="top" wrapText="1"/>
    </xf>
    <xf numFmtId="2" fontId="31" fillId="4" borderId="4" xfId="0" applyNumberFormat="1" applyFont="1" applyFill="1" applyBorder="1" applyAlignment="1">
      <alignment horizontal="left" vertical="top" wrapText="1"/>
    </xf>
    <xf numFmtId="11" fontId="22" fillId="0" borderId="4" xfId="0" applyNumberFormat="1" applyFont="1" applyFill="1" applyBorder="1" applyAlignment="1">
      <alignment horizontal="left" vertical="top" wrapText="1" shrinkToFit="1"/>
    </xf>
    <xf numFmtId="0" fontId="20" fillId="5" borderId="4" xfId="0" applyFont="1" applyFill="1" applyBorder="1" applyAlignment="1">
      <alignment horizontal="left" vertical="top" wrapText="1"/>
    </xf>
    <xf numFmtId="0" fontId="20" fillId="5" borderId="7" xfId="0" applyFont="1" applyFill="1" applyBorder="1" applyAlignment="1">
      <alignment horizontal="center" vertical="top" wrapText="1"/>
    </xf>
    <xf numFmtId="2" fontId="20" fillId="0" borderId="4" xfId="0" applyNumberFormat="1" applyFont="1" applyFill="1" applyBorder="1"/>
    <xf numFmtId="0" fontId="20" fillId="4" borderId="4" xfId="0" applyFont="1" applyFill="1" applyBorder="1" applyAlignment="1">
      <alignment vertical="top" wrapText="1"/>
    </xf>
    <xf numFmtId="0" fontId="20" fillId="7" borderId="4" xfId="0" applyFont="1" applyFill="1" applyBorder="1" applyAlignment="1">
      <alignment vertical="top" wrapText="1"/>
    </xf>
    <xf numFmtId="0" fontId="20" fillId="7" borderId="4" xfId="0" applyFont="1" applyFill="1" applyBorder="1" applyAlignment="1">
      <alignment horizontal="center" wrapText="1"/>
    </xf>
    <xf numFmtId="2" fontId="20" fillId="7" borderId="4" xfId="0" applyNumberFormat="1" applyFont="1" applyFill="1" applyBorder="1"/>
    <xf numFmtId="0" fontId="11" fillId="8" borderId="4" xfId="0" applyFont="1" applyFill="1" applyBorder="1" applyAlignment="1">
      <alignment horizontal="center" vertical="top" wrapText="1"/>
    </xf>
    <xf numFmtId="0" fontId="21" fillId="8" borderId="4" xfId="0" applyFont="1" applyFill="1" applyBorder="1" applyAlignment="1">
      <alignment horizontal="center" wrapText="1"/>
    </xf>
    <xf numFmtId="2" fontId="20" fillId="8" borderId="4" xfId="0" applyNumberFormat="1" applyFont="1" applyFill="1" applyBorder="1" applyAlignment="1"/>
    <xf numFmtId="0" fontId="20" fillId="5" borderId="0" xfId="0" applyNumberFormat="1" applyFont="1" applyFill="1" applyAlignment="1">
      <alignment horizontal="right" wrapText="1"/>
    </xf>
    <xf numFmtId="0" fontId="30" fillId="9" borderId="0" xfId="0" applyFont="1" applyFill="1"/>
    <xf numFmtId="165" fontId="20" fillId="0" borderId="4" xfId="0" applyNumberFormat="1" applyFont="1" applyBorder="1" applyAlignment="1">
      <alignment horizontal="right" vertical="top"/>
    </xf>
    <xf numFmtId="0" fontId="16" fillId="0" borderId="4" xfId="0" applyFont="1" applyBorder="1" applyAlignment="1">
      <alignment horizontal="center" vertical="top"/>
    </xf>
    <xf numFmtId="2" fontId="29" fillId="10" borderId="4" xfId="0" applyNumberFormat="1" applyFont="1" applyFill="1" applyBorder="1" applyAlignment="1">
      <alignment wrapText="1"/>
    </xf>
    <xf numFmtId="0" fontId="16" fillId="10" borderId="4" xfId="0" applyFont="1" applyFill="1" applyBorder="1" applyAlignment="1">
      <alignment horizontal="center"/>
    </xf>
    <xf numFmtId="49" fontId="25" fillId="10" borderId="4" xfId="0" applyNumberFormat="1" applyFont="1" applyFill="1" applyBorder="1" applyAlignment="1">
      <alignment horizontal="left" vertical="top" wrapText="1"/>
    </xf>
    <xf numFmtId="2" fontId="25" fillId="10" borderId="4" xfId="0" applyNumberFormat="1" applyFont="1" applyFill="1" applyBorder="1" applyAlignment="1">
      <alignment horizontal="left" vertical="top" wrapText="1"/>
    </xf>
    <xf numFmtId="0" fontId="25" fillId="10" borderId="4" xfId="0" applyFont="1" applyFill="1" applyBorder="1" applyAlignment="1">
      <alignment horizontal="left" vertical="top"/>
    </xf>
    <xf numFmtId="165" fontId="20" fillId="0" borderId="4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 wrapText="1"/>
    </xf>
    <xf numFmtId="0" fontId="23" fillId="6" borderId="21" xfId="0" applyFont="1" applyFill="1" applyBorder="1" applyAlignment="1">
      <alignment horizontal="left"/>
    </xf>
    <xf numFmtId="0" fontId="23" fillId="6" borderId="6" xfId="0" applyFont="1" applyFill="1" applyBorder="1" applyAlignment="1">
      <alignment horizontal="left"/>
    </xf>
    <xf numFmtId="168" fontId="8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0" fontId="28" fillId="6" borderId="6" xfId="0" applyFont="1" applyFill="1" applyBorder="1" applyAlignment="1">
      <alignment horizontal="left"/>
    </xf>
    <xf numFmtId="0" fontId="28" fillId="6" borderId="21" xfId="0" applyFont="1" applyFill="1" applyBorder="1" applyAlignment="1">
      <alignment horizontal="left" vertical="top"/>
    </xf>
    <xf numFmtId="168" fontId="44" fillId="0" borderId="0" xfId="0" applyNumberFormat="1" applyFont="1" applyBorder="1" applyAlignment="1">
      <alignment horizontal="center"/>
    </xf>
    <xf numFmtId="168" fontId="46" fillId="0" borderId="0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8" fillId="6" borderId="17" xfId="0" applyFont="1" applyFill="1" applyBorder="1" applyAlignment="1">
      <alignment horizontal="center" vertical="center" wrapText="1"/>
    </xf>
    <xf numFmtId="2" fontId="47" fillId="6" borderId="7" xfId="0" applyNumberFormat="1" applyFont="1" applyFill="1" applyBorder="1" applyAlignment="1">
      <alignment horizontal="center"/>
    </xf>
    <xf numFmtId="2" fontId="48" fillId="6" borderId="6" xfId="0" applyNumberFormat="1" applyFont="1" applyFill="1" applyBorder="1" applyAlignment="1">
      <alignment horizontal="center" wrapText="1"/>
    </xf>
    <xf numFmtId="2" fontId="47" fillId="6" borderId="6" xfId="0" applyNumberFormat="1" applyFont="1" applyFill="1" applyBorder="1" applyAlignment="1">
      <alignment horizontal="center" vertical="center" wrapText="1"/>
    </xf>
    <xf numFmtId="2" fontId="48" fillId="6" borderId="6" xfId="0" applyNumberFormat="1" applyFont="1" applyFill="1" applyBorder="1" applyAlignment="1">
      <alignment horizontal="center" vertical="center" wrapText="1"/>
    </xf>
    <xf numFmtId="2" fontId="47" fillId="6" borderId="6" xfId="0" applyNumberFormat="1" applyFont="1" applyFill="1" applyBorder="1" applyAlignment="1">
      <alignment horizontal="center"/>
    </xf>
    <xf numFmtId="2" fontId="48" fillId="6" borderId="7" xfId="0" applyNumberFormat="1" applyFont="1" applyFill="1" applyBorder="1" applyAlignment="1">
      <alignment horizontal="center"/>
    </xf>
    <xf numFmtId="0" fontId="23" fillId="0" borderId="0" xfId="0" applyFont="1" applyBorder="1" applyAlignment="1"/>
    <xf numFmtId="2" fontId="47" fillId="6" borderId="7" xfId="0" applyNumberFormat="1" applyFont="1" applyFill="1" applyBorder="1" applyAlignment="1">
      <alignment horizontal="center" vertical="center" wrapText="1"/>
    </xf>
    <xf numFmtId="2" fontId="48" fillId="6" borderId="6" xfId="0" applyNumberFormat="1" applyFont="1" applyFill="1" applyBorder="1" applyAlignment="1">
      <alignment horizontal="center" vertical="top" wrapText="1"/>
    </xf>
    <xf numFmtId="2" fontId="48" fillId="6" borderId="6" xfId="0" applyNumberFormat="1" applyFont="1" applyFill="1" applyBorder="1" applyAlignment="1">
      <alignment horizontal="center"/>
    </xf>
    <xf numFmtId="2" fontId="47" fillId="6" borderId="6" xfId="0" applyNumberFormat="1" applyFont="1" applyFill="1" applyBorder="1" applyAlignment="1">
      <alignment horizontal="center" wrapText="1"/>
    </xf>
    <xf numFmtId="2" fontId="47" fillId="6" borderId="30" xfId="0" applyNumberFormat="1" applyFont="1" applyFill="1" applyBorder="1" applyAlignment="1">
      <alignment horizontal="center"/>
    </xf>
    <xf numFmtId="2" fontId="47" fillId="6" borderId="17" xfId="0" applyNumberFormat="1" applyFont="1" applyFill="1" applyBorder="1" applyAlignment="1">
      <alignment horizontal="center" vertical="center"/>
    </xf>
    <xf numFmtId="2" fontId="47" fillId="6" borderId="3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49" fontId="20" fillId="5" borderId="0" xfId="0" applyNumberFormat="1" applyFont="1" applyFill="1" applyAlignment="1">
      <alignment horizontal="left" wrapText="1"/>
    </xf>
    <xf numFmtId="49" fontId="20" fillId="5" borderId="0" xfId="0" applyNumberFormat="1" applyFont="1" applyFill="1" applyAlignment="1">
      <alignment horizontal="right"/>
    </xf>
    <xf numFmtId="49" fontId="51" fillId="0" borderId="0" xfId="0" applyNumberFormat="1" applyFont="1" applyAlignment="1">
      <alignment horizontal="center" wrapText="1"/>
    </xf>
    <xf numFmtId="49" fontId="38" fillId="0" borderId="4" xfId="0" applyNumberFormat="1" applyFont="1" applyFill="1" applyBorder="1" applyAlignment="1">
      <alignment horizontal="center" vertical="center" wrapText="1" shrinkToFit="1"/>
    </xf>
    <xf numFmtId="0" fontId="38" fillId="0" borderId="4" xfId="0" applyFont="1" applyFill="1" applyBorder="1" applyAlignment="1">
      <alignment horizontal="center" vertical="center" wrapText="1" shrinkToFit="1"/>
    </xf>
    <xf numFmtId="0" fontId="11" fillId="0" borderId="4" xfId="0" applyFont="1" applyBorder="1" applyAlignment="1">
      <alignment horizontal="center" vertical="top" wrapText="1"/>
    </xf>
    <xf numFmtId="2" fontId="20" fillId="5" borderId="4" xfId="0" applyNumberFormat="1" applyFont="1" applyFill="1" applyBorder="1"/>
    <xf numFmtId="0" fontId="20" fillId="11" borderId="4" xfId="0" applyFont="1" applyFill="1" applyBorder="1" applyAlignment="1">
      <alignment vertical="top" wrapText="1"/>
    </xf>
    <xf numFmtId="0" fontId="20" fillId="11" borderId="4" xfId="0" applyFont="1" applyFill="1" applyBorder="1" applyAlignment="1">
      <alignment horizontal="center" wrapText="1"/>
    </xf>
    <xf numFmtId="2" fontId="30" fillId="6" borderId="4" xfId="0" applyNumberFormat="1" applyFont="1" applyFill="1" applyBorder="1" applyAlignment="1">
      <alignment horizontal="left" wrapText="1" indent="1"/>
    </xf>
    <xf numFmtId="2" fontId="30" fillId="6" borderId="4" xfId="0" applyNumberFormat="1" applyFont="1" applyFill="1" applyBorder="1" applyAlignment="1">
      <alignment horizontal="left" vertical="top" wrapText="1"/>
    </xf>
    <xf numFmtId="11" fontId="30" fillId="6" borderId="4" xfId="0" applyNumberFormat="1" applyFont="1" applyFill="1" applyBorder="1" applyAlignment="1">
      <alignment wrapText="1"/>
    </xf>
    <xf numFmtId="2" fontId="22" fillId="6" borderId="4" xfId="0" applyNumberFormat="1" applyFont="1" applyFill="1" applyBorder="1" applyAlignment="1">
      <alignment horizontal="left" vertical="top" wrapText="1"/>
    </xf>
    <xf numFmtId="2" fontId="25" fillId="6" borderId="4" xfId="0" applyNumberFormat="1" applyFont="1" applyFill="1" applyBorder="1" applyAlignment="1">
      <alignment horizontal="left" vertical="top" wrapText="1"/>
    </xf>
    <xf numFmtId="2" fontId="31" fillId="12" borderId="4" xfId="0" applyNumberFormat="1" applyFont="1" applyFill="1" applyBorder="1" applyAlignment="1">
      <alignment horizontal="left" vertical="center" wrapText="1"/>
    </xf>
    <xf numFmtId="2" fontId="30" fillId="12" borderId="4" xfId="0" applyNumberFormat="1" applyFont="1" applyFill="1" applyBorder="1" applyAlignment="1">
      <alignment horizontal="left" vertical="top" wrapText="1"/>
    </xf>
    <xf numFmtId="2" fontId="31" fillId="12" borderId="4" xfId="0" applyNumberFormat="1" applyFont="1" applyFill="1" applyBorder="1" applyAlignment="1">
      <alignment horizontal="left" vertical="top" wrapText="1"/>
    </xf>
    <xf numFmtId="49" fontId="16" fillId="12" borderId="4" xfId="0" applyNumberFormat="1" applyFont="1" applyFill="1" applyBorder="1" applyAlignment="1">
      <alignment horizontal="center" vertical="center"/>
    </xf>
    <xf numFmtId="49" fontId="20" fillId="12" borderId="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 vertical="top" wrapText="1"/>
    </xf>
    <xf numFmtId="164" fontId="20" fillId="6" borderId="4" xfId="0" applyNumberFormat="1" applyFont="1" applyFill="1" applyBorder="1" applyAlignment="1">
      <alignment horizontal="right" vertical="top"/>
    </xf>
    <xf numFmtId="164" fontId="21" fillId="12" borderId="4" xfId="0" applyNumberFormat="1" applyFont="1" applyFill="1" applyBorder="1" applyAlignment="1">
      <alignment horizontal="right" vertical="top"/>
    </xf>
    <xf numFmtId="164" fontId="20" fillId="0" borderId="4" xfId="0" applyNumberFormat="1" applyFont="1" applyBorder="1" applyAlignment="1">
      <alignment horizontal="right" vertical="top"/>
    </xf>
    <xf numFmtId="4" fontId="8" fillId="0" borderId="4" xfId="0" applyNumberFormat="1" applyFont="1" applyFill="1" applyBorder="1" applyAlignment="1">
      <alignment shrinkToFit="1"/>
    </xf>
    <xf numFmtId="4" fontId="0" fillId="0" borderId="4" xfId="0" applyNumberFormat="1" applyFill="1" applyBorder="1" applyAlignment="1">
      <alignment shrinkToFit="1"/>
    </xf>
    <xf numFmtId="4" fontId="0" fillId="0" borderId="4" xfId="0" applyNumberFormat="1" applyBorder="1" applyAlignment="1">
      <alignment shrinkToFit="1"/>
    </xf>
    <xf numFmtId="4" fontId="8" fillId="0" borderId="4" xfId="0" applyNumberFormat="1" applyFont="1" applyBorder="1" applyAlignment="1">
      <alignment shrinkToFit="1"/>
    </xf>
    <xf numFmtId="11" fontId="52" fillId="0" borderId="4" xfId="0" applyNumberFormat="1" applyFont="1" applyFill="1" applyBorder="1" applyAlignment="1">
      <alignment horizontal="center" wrapText="1" shrinkToFit="1"/>
    </xf>
    <xf numFmtId="0" fontId="12" fillId="0" borderId="0" xfId="8" applyFont="1" applyFill="1" applyBorder="1" applyAlignment="1">
      <alignment horizontal="justify" vertical="center" wrapText="1"/>
    </xf>
    <xf numFmtId="0" fontId="5" fillId="0" borderId="4" xfId="6" applyFont="1" applyBorder="1" applyAlignment="1">
      <alignment horizontal="center" vertical="top" wrapText="1"/>
    </xf>
    <xf numFmtId="0" fontId="5" fillId="0" borderId="4" xfId="6" applyFont="1" applyBorder="1" applyAlignment="1">
      <alignment horizontal="center" vertical="top"/>
    </xf>
    <xf numFmtId="0" fontId="5" fillId="0" borderId="4" xfId="6" applyFont="1" applyBorder="1" applyAlignment="1">
      <alignment horizontal="justify" vertical="top" wrapText="1"/>
    </xf>
    <xf numFmtId="0" fontId="53" fillId="0" borderId="4" xfId="0" applyFont="1" applyBorder="1" applyAlignment="1">
      <alignment vertical="top" wrapText="1"/>
    </xf>
    <xf numFmtId="0" fontId="54" fillId="0" borderId="4" xfId="0" applyFont="1" applyBorder="1" applyAlignment="1">
      <alignment vertical="top" wrapText="1"/>
    </xf>
    <xf numFmtId="0" fontId="53" fillId="0" borderId="4" xfId="6" applyFont="1" applyBorder="1" applyAlignment="1">
      <alignment horizontal="justify" vertical="top" wrapText="1"/>
    </xf>
    <xf numFmtId="0" fontId="5" fillId="0" borderId="4" xfId="6" applyFont="1" applyFill="1" applyBorder="1" applyAlignment="1">
      <alignment horizontal="justify" vertical="top" wrapText="1"/>
    </xf>
    <xf numFmtId="49" fontId="16" fillId="0" borderId="4" xfId="0" applyNumberFormat="1" applyFont="1" applyBorder="1" applyAlignment="1">
      <alignment horizontal="center" vertical="top"/>
    </xf>
    <xf numFmtId="49" fontId="20" fillId="0" borderId="4" xfId="0" applyNumberFormat="1" applyFont="1" applyBorder="1" applyAlignment="1">
      <alignment horizontal="center" vertical="top"/>
    </xf>
    <xf numFmtId="49" fontId="20" fillId="0" borderId="4" xfId="0" applyNumberFormat="1" applyFont="1" applyFill="1" applyBorder="1" applyAlignment="1">
      <alignment horizontal="center" vertical="top"/>
    </xf>
    <xf numFmtId="168" fontId="46" fillId="0" borderId="0" xfId="0" applyNumberFormat="1" applyFont="1" applyBorder="1" applyAlignment="1">
      <alignment horizontal="center"/>
    </xf>
    <xf numFmtId="0" fontId="4" fillId="0" borderId="4" xfId="6" applyFont="1" applyBorder="1" applyAlignment="1">
      <alignment horizontal="justify" vertical="top" wrapText="1"/>
    </xf>
    <xf numFmtId="0" fontId="4" fillId="0" borderId="4" xfId="6" applyFont="1" applyBorder="1" applyAlignment="1">
      <alignment vertical="top" wrapText="1"/>
    </xf>
    <xf numFmtId="0" fontId="6" fillId="0" borderId="0" xfId="6" applyAlignment="1">
      <alignment vertical="top"/>
    </xf>
    <xf numFmtId="0" fontId="24" fillId="0" borderId="4" xfId="6" applyFont="1" applyBorder="1" applyAlignment="1">
      <alignment horizontal="center" vertical="top"/>
    </xf>
    <xf numFmtId="0" fontId="23" fillId="13" borderId="21" xfId="0" applyFont="1" applyFill="1" applyBorder="1" applyAlignment="1">
      <alignment vertical="center"/>
    </xf>
    <xf numFmtId="0" fontId="23" fillId="13" borderId="6" xfId="0" applyFont="1" applyFill="1" applyBorder="1" applyAlignment="1">
      <alignment vertical="center"/>
    </xf>
    <xf numFmtId="0" fontId="28" fillId="13" borderId="21" xfId="0" applyFont="1" applyFill="1" applyBorder="1" applyAlignment="1">
      <alignment vertical="center"/>
    </xf>
    <xf numFmtId="0" fontId="28" fillId="13" borderId="6" xfId="0" applyFont="1" applyFill="1" applyBorder="1" applyAlignment="1">
      <alignment vertical="center"/>
    </xf>
    <xf numFmtId="0" fontId="20" fillId="4" borderId="4" xfId="0" applyFont="1" applyFill="1" applyBorder="1" applyAlignment="1">
      <alignment horizontal="center" vertical="center" wrapText="1"/>
    </xf>
    <xf numFmtId="164" fontId="20" fillId="0" borderId="4" xfId="0" applyNumberFormat="1" applyFont="1" applyBorder="1" applyAlignment="1">
      <alignment vertical="top"/>
    </xf>
    <xf numFmtId="49" fontId="20" fillId="0" borderId="4" xfId="0" applyNumberFormat="1" applyFont="1" applyFill="1" applyBorder="1" applyAlignment="1">
      <alignment horizontal="center" vertical="top" wrapText="1"/>
    </xf>
    <xf numFmtId="0" fontId="30" fillId="6" borderId="0" xfId="0" applyFont="1" applyFill="1" applyAlignment="1">
      <alignment vertical="top"/>
    </xf>
    <xf numFmtId="49" fontId="16" fillId="6" borderId="4" xfId="0" applyNumberFormat="1" applyFont="1" applyFill="1" applyBorder="1" applyAlignment="1">
      <alignment horizontal="center" vertical="top"/>
    </xf>
    <xf numFmtId="49" fontId="20" fillId="6" borderId="4" xfId="0" applyNumberFormat="1" applyFont="1" applyFill="1" applyBorder="1" applyAlignment="1">
      <alignment horizontal="center" vertical="top" wrapText="1"/>
    </xf>
    <xf numFmtId="164" fontId="20" fillId="6" borderId="4" xfId="0" applyNumberFormat="1" applyFont="1" applyFill="1" applyBorder="1" applyAlignment="1">
      <alignment vertical="top"/>
    </xf>
    <xf numFmtId="49" fontId="20" fillId="6" borderId="4" xfId="0" applyNumberFormat="1" applyFont="1" applyFill="1" applyBorder="1" applyAlignment="1">
      <alignment horizontal="center" vertical="top"/>
    </xf>
    <xf numFmtId="49" fontId="16" fillId="12" borderId="4" xfId="0" applyNumberFormat="1" applyFont="1" applyFill="1" applyBorder="1" applyAlignment="1">
      <alignment horizontal="center" vertical="top"/>
    </xf>
    <xf numFmtId="49" fontId="20" fillId="12" borderId="4" xfId="0" applyNumberFormat="1" applyFont="1" applyFill="1" applyBorder="1" applyAlignment="1">
      <alignment horizontal="center" vertical="top"/>
    </xf>
    <xf numFmtId="164" fontId="20" fillId="12" borderId="4" xfId="0" applyNumberFormat="1" applyFont="1" applyFill="1" applyBorder="1" applyAlignment="1">
      <alignment vertical="top"/>
    </xf>
    <xf numFmtId="164" fontId="21" fillId="6" borderId="4" xfId="0" applyNumberFormat="1" applyFont="1" applyFill="1" applyBorder="1" applyAlignment="1">
      <alignment vertical="top"/>
    </xf>
    <xf numFmtId="49" fontId="16" fillId="0" borderId="4" xfId="0" applyNumberFormat="1" applyFont="1" applyFill="1" applyBorder="1" applyAlignment="1">
      <alignment horizontal="center" vertical="top"/>
    </xf>
    <xf numFmtId="164" fontId="20" fillId="0" borderId="4" xfId="0" applyNumberFormat="1" applyFont="1" applyFill="1" applyBorder="1" applyAlignment="1">
      <alignment vertical="top"/>
    </xf>
    <xf numFmtId="49" fontId="16" fillId="10" borderId="4" xfId="0" applyNumberFormat="1" applyFont="1" applyFill="1" applyBorder="1" applyAlignment="1">
      <alignment horizontal="center" vertical="top"/>
    </xf>
    <xf numFmtId="49" fontId="20" fillId="10" borderId="4" xfId="0" applyNumberFormat="1" applyFont="1" applyFill="1" applyBorder="1" applyAlignment="1">
      <alignment horizontal="center" vertical="top"/>
    </xf>
    <xf numFmtId="164" fontId="21" fillId="10" borderId="4" xfId="0" applyNumberFormat="1" applyFont="1" applyFill="1" applyBorder="1" applyAlignment="1">
      <alignment vertical="top"/>
    </xf>
    <xf numFmtId="164" fontId="21" fillId="0" borderId="4" xfId="0" applyNumberFormat="1" applyFont="1" applyBorder="1" applyAlignment="1">
      <alignment vertical="top"/>
    </xf>
    <xf numFmtId="164" fontId="20" fillId="0" borderId="4" xfId="0" applyNumberFormat="1" applyFont="1" applyFill="1" applyBorder="1" applyAlignment="1">
      <alignment horizontal="center" vertical="top"/>
    </xf>
    <xf numFmtId="164" fontId="20" fillId="12" borderId="4" xfId="0" applyNumberFormat="1" applyFont="1" applyFill="1" applyBorder="1" applyAlignment="1">
      <alignment horizontal="center" vertical="top"/>
    </xf>
    <xf numFmtId="164" fontId="20" fillId="0" borderId="4" xfId="0" applyNumberFormat="1" applyFont="1" applyBorder="1" applyAlignment="1">
      <alignment horizontal="center" vertical="top"/>
    </xf>
    <xf numFmtId="0" fontId="29" fillId="13" borderId="4" xfId="0" applyFont="1" applyFill="1" applyBorder="1" applyAlignment="1"/>
    <xf numFmtId="2" fontId="30" fillId="6" borderId="4" xfId="0" applyNumberFormat="1" applyFont="1" applyFill="1" applyBorder="1" applyAlignment="1">
      <alignment horizontal="left" vertical="center" wrapText="1"/>
    </xf>
    <xf numFmtId="0" fontId="16" fillId="6" borderId="4" xfId="0" applyFont="1" applyFill="1" applyBorder="1" applyAlignment="1">
      <alignment horizontal="center" vertical="center"/>
    </xf>
    <xf numFmtId="0" fontId="30" fillId="6" borderId="0" xfId="0" applyFont="1" applyFill="1" applyAlignment="1">
      <alignment vertical="center"/>
    </xf>
    <xf numFmtId="0" fontId="16" fillId="10" borderId="4" xfId="0" applyFont="1" applyFill="1" applyBorder="1" applyAlignment="1">
      <alignment horizontal="center" vertical="center"/>
    </xf>
    <xf numFmtId="0" fontId="16" fillId="12" borderId="4" xfId="0" applyFont="1" applyFill="1" applyBorder="1" applyAlignment="1">
      <alignment horizontal="center" vertical="center"/>
    </xf>
    <xf numFmtId="0" fontId="30" fillId="12" borderId="4" xfId="0" applyNumberFormat="1" applyFont="1" applyFill="1" applyBorder="1" applyAlignment="1" applyProtection="1">
      <alignment horizontal="left" vertical="top" wrapText="1" shrinkToFit="1"/>
      <protection locked="0"/>
    </xf>
    <xf numFmtId="0" fontId="16" fillId="0" borderId="4" xfId="0" applyFont="1" applyFill="1" applyBorder="1" applyAlignment="1">
      <alignment horizontal="center" vertical="center"/>
    </xf>
    <xf numFmtId="2" fontId="25" fillId="15" borderId="4" xfId="0" applyNumberFormat="1" applyFont="1" applyFill="1" applyBorder="1" applyAlignment="1">
      <alignment horizontal="left" vertical="top" wrapText="1"/>
    </xf>
    <xf numFmtId="11" fontId="22" fillId="0" borderId="4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2" fontId="25" fillId="10" borderId="4" xfId="0" applyNumberFormat="1" applyFont="1" applyFill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16" fillId="13" borderId="4" xfId="0" applyFont="1" applyFill="1" applyBorder="1" applyAlignment="1">
      <alignment horizontal="center" vertical="center"/>
    </xf>
    <xf numFmtId="0" fontId="16" fillId="15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49" fontId="0" fillId="12" borderId="4" xfId="0" applyNumberFormat="1" applyFill="1" applyBorder="1" applyAlignment="1">
      <alignment horizontal="center" vertical="center"/>
    </xf>
    <xf numFmtId="0" fontId="29" fillId="14" borderId="4" xfId="0" applyFont="1" applyFill="1" applyBorder="1" applyAlignment="1">
      <alignment vertical="top"/>
    </xf>
    <xf numFmtId="49" fontId="29" fillId="14" borderId="4" xfId="0" applyNumberFormat="1" applyFont="1" applyFill="1" applyBorder="1" applyAlignment="1">
      <alignment horizontal="center" vertical="top"/>
    </xf>
    <xf numFmtId="49" fontId="21" fillId="14" borderId="4" xfId="0" applyNumberFormat="1" applyFont="1" applyFill="1" applyBorder="1" applyAlignment="1">
      <alignment horizontal="center" vertical="top"/>
    </xf>
    <xf numFmtId="164" fontId="21" fillId="14" borderId="4" xfId="0" applyNumberFormat="1" applyFont="1" applyFill="1" applyBorder="1" applyAlignment="1">
      <alignment vertical="top"/>
    </xf>
    <xf numFmtId="2" fontId="29" fillId="10" borderId="4" xfId="0" applyNumberFormat="1" applyFont="1" applyFill="1" applyBorder="1" applyAlignment="1">
      <alignment vertical="top" wrapText="1"/>
    </xf>
    <xf numFmtId="164" fontId="21" fillId="12" borderId="4" xfId="0" applyNumberFormat="1" applyFont="1" applyFill="1" applyBorder="1" applyAlignment="1">
      <alignment vertical="top"/>
    </xf>
    <xf numFmtId="11" fontId="30" fillId="6" borderId="4" xfId="0" applyNumberFormat="1" applyFont="1" applyFill="1" applyBorder="1" applyAlignment="1">
      <alignment vertical="top" wrapText="1"/>
    </xf>
    <xf numFmtId="0" fontId="3" fillId="0" borderId="4" xfId="6" applyFont="1" applyBorder="1" applyAlignment="1">
      <alignment horizontal="justify" vertical="top" wrapText="1"/>
    </xf>
    <xf numFmtId="43" fontId="0" fillId="0" borderId="0" xfId="0" applyNumberFormat="1"/>
    <xf numFmtId="0" fontId="38" fillId="0" borderId="4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30" fillId="16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25" fillId="4" borderId="4" xfId="0" applyNumberFormat="1" applyFont="1" applyFill="1" applyBorder="1" applyAlignment="1">
      <alignment horizontal="left" vertical="top" wrapText="1"/>
    </xf>
    <xf numFmtId="49" fontId="16" fillId="0" borderId="0" xfId="0" applyNumberFormat="1" applyFont="1" applyFill="1" applyBorder="1" applyAlignment="1">
      <alignment horizontal="center"/>
    </xf>
    <xf numFmtId="49" fontId="20" fillId="0" borderId="0" xfId="0" applyNumberFormat="1" applyFont="1" applyFill="1" applyBorder="1" applyAlignment="1">
      <alignment horizontal="center"/>
    </xf>
    <xf numFmtId="165" fontId="20" fillId="0" borderId="0" xfId="0" applyNumberFormat="1" applyFont="1" applyFill="1" applyBorder="1"/>
    <xf numFmtId="0" fontId="16" fillId="2" borderId="4" xfId="0" applyFont="1" applyFill="1" applyBorder="1" applyAlignment="1">
      <alignment horizontal="center"/>
    </xf>
    <xf numFmtId="2" fontId="30" fillId="17" borderId="4" xfId="0" applyNumberFormat="1" applyFont="1" applyFill="1" applyBorder="1" applyAlignment="1">
      <alignment horizontal="left" wrapText="1" indent="1"/>
    </xf>
    <xf numFmtId="0" fontId="16" fillId="17" borderId="4" xfId="0" applyFont="1" applyFill="1" applyBorder="1" applyAlignment="1">
      <alignment horizontal="center"/>
    </xf>
    <xf numFmtId="49" fontId="16" fillId="17" borderId="4" xfId="0" applyNumberFormat="1" applyFont="1" applyFill="1" applyBorder="1" applyAlignment="1">
      <alignment horizontal="center"/>
    </xf>
    <xf numFmtId="49" fontId="20" fillId="17" borderId="4" xfId="0" applyNumberFormat="1" applyFont="1" applyFill="1" applyBorder="1" applyAlignment="1">
      <alignment horizontal="center"/>
    </xf>
    <xf numFmtId="165" fontId="21" fillId="17" borderId="4" xfId="0" applyNumberFormat="1" applyFont="1" applyFill="1" applyBorder="1"/>
    <xf numFmtId="2" fontId="30" fillId="17" borderId="4" xfId="0" applyNumberFormat="1" applyFont="1" applyFill="1" applyBorder="1" applyAlignment="1">
      <alignment horizontal="left" vertical="top" wrapText="1"/>
    </xf>
    <xf numFmtId="165" fontId="20" fillId="17" borderId="4" xfId="0" applyNumberFormat="1" applyFont="1" applyFill="1" applyBorder="1"/>
    <xf numFmtId="11" fontId="30" fillId="17" borderId="4" xfId="0" applyNumberFormat="1" applyFont="1" applyFill="1" applyBorder="1" applyAlignment="1">
      <alignment wrapText="1"/>
    </xf>
    <xf numFmtId="2" fontId="22" fillId="17" borderId="4" xfId="0" applyNumberFormat="1" applyFont="1" applyFill="1" applyBorder="1" applyAlignment="1">
      <alignment horizontal="left" vertical="top" wrapText="1"/>
    </xf>
    <xf numFmtId="2" fontId="25" fillId="17" borderId="4" xfId="0" applyNumberFormat="1" applyFont="1" applyFill="1" applyBorder="1" applyAlignment="1">
      <alignment horizontal="left" vertical="top" wrapText="1"/>
    </xf>
    <xf numFmtId="49" fontId="16" fillId="17" borderId="4" xfId="0" applyNumberFormat="1" applyFont="1" applyFill="1" applyBorder="1" applyAlignment="1">
      <alignment horizontal="center" vertical="center"/>
    </xf>
    <xf numFmtId="49" fontId="20" fillId="17" borderId="4" xfId="0" applyNumberFormat="1" applyFont="1" applyFill="1" applyBorder="1" applyAlignment="1">
      <alignment horizontal="center" vertical="center"/>
    </xf>
    <xf numFmtId="165" fontId="20" fillId="17" borderId="4" xfId="0" applyNumberFormat="1" applyFont="1" applyFill="1" applyBorder="1" applyAlignment="1">
      <alignment horizontal="right" vertical="top"/>
    </xf>
    <xf numFmtId="0" fontId="30" fillId="17" borderId="0" xfId="0" applyFont="1" applyFill="1"/>
    <xf numFmtId="49" fontId="20" fillId="17" borderId="4" xfId="0" applyNumberFormat="1" applyFont="1" applyFill="1" applyBorder="1" applyAlignment="1">
      <alignment horizontal="center" wrapText="1"/>
    </xf>
    <xf numFmtId="49" fontId="16" fillId="4" borderId="4" xfId="0" applyNumberFormat="1" applyFont="1" applyFill="1" applyBorder="1" applyAlignment="1">
      <alignment horizontal="center"/>
    </xf>
    <xf numFmtId="49" fontId="20" fillId="4" borderId="4" xfId="0" applyNumberFormat="1" applyFont="1" applyFill="1" applyBorder="1" applyAlignment="1">
      <alignment horizontal="center"/>
    </xf>
    <xf numFmtId="165" fontId="20" fillId="4" borderId="4" xfId="0" applyNumberFormat="1" applyFont="1" applyFill="1" applyBorder="1"/>
    <xf numFmtId="165" fontId="21" fillId="4" borderId="4" xfId="0" applyNumberFormat="1" applyFont="1" applyFill="1" applyBorder="1"/>
    <xf numFmtId="49" fontId="16" fillId="4" borderId="4" xfId="0" applyNumberFormat="1" applyFont="1" applyFill="1" applyBorder="1" applyAlignment="1">
      <alignment horizontal="center" vertical="center"/>
    </xf>
    <xf numFmtId="49" fontId="20" fillId="4" borderId="4" xfId="0" applyNumberFormat="1" applyFont="1" applyFill="1" applyBorder="1" applyAlignment="1">
      <alignment horizontal="center" vertical="center"/>
    </xf>
    <xf numFmtId="165" fontId="20" fillId="4" borderId="4" xfId="0" applyNumberFormat="1" applyFont="1" applyFill="1" applyBorder="1" applyAlignment="1">
      <alignment horizontal="center" vertical="center"/>
    </xf>
    <xf numFmtId="165" fontId="21" fillId="4" borderId="4" xfId="0" applyNumberFormat="1" applyFont="1" applyFill="1" applyBorder="1" applyAlignment="1">
      <alignment horizontal="right" vertical="top"/>
    </xf>
    <xf numFmtId="0" fontId="16" fillId="4" borderId="4" xfId="0" applyFont="1" applyFill="1" applyBorder="1" applyAlignment="1">
      <alignment horizontal="center"/>
    </xf>
    <xf numFmtId="11" fontId="22" fillId="0" borderId="4" xfId="0" applyNumberFormat="1" applyFont="1" applyBorder="1" applyAlignment="1">
      <alignment vertical="center" wrapText="1"/>
    </xf>
    <xf numFmtId="165" fontId="20" fillId="0" borderId="4" xfId="0" applyNumberFormat="1" applyFont="1" applyBorder="1" applyAlignment="1">
      <alignment vertical="center"/>
    </xf>
    <xf numFmtId="49" fontId="0" fillId="0" borderId="4" xfId="0" applyNumberFormat="1" applyBorder="1" applyAlignment="1">
      <alignment vertical="center" shrinkToFit="1"/>
    </xf>
    <xf numFmtId="2" fontId="0" fillId="0" borderId="0" xfId="0" applyNumberFormat="1"/>
    <xf numFmtId="0" fontId="20" fillId="5" borderId="0" xfId="0" applyFont="1" applyFill="1" applyAlignment="1">
      <alignment horizontal="justify" vertical="top" wrapText="1"/>
    </xf>
    <xf numFmtId="0" fontId="2" fillId="0" borderId="4" xfId="6" applyFont="1" applyBorder="1" applyAlignment="1">
      <alignment horizontal="justify" vertical="top" wrapText="1"/>
    </xf>
    <xf numFmtId="2" fontId="20" fillId="4" borderId="4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0" fontId="16" fillId="6" borderId="4" xfId="0" applyFont="1" applyFill="1" applyBorder="1" applyAlignment="1">
      <alignment horizontal="center"/>
    </xf>
    <xf numFmtId="49" fontId="16" fillId="6" borderId="4" xfId="0" applyNumberFormat="1" applyFont="1" applyFill="1" applyBorder="1" applyAlignment="1">
      <alignment horizontal="center"/>
    </xf>
    <xf numFmtId="49" fontId="20" fillId="6" borderId="4" xfId="0" applyNumberFormat="1" applyFont="1" applyFill="1" applyBorder="1" applyAlignment="1">
      <alignment horizontal="center"/>
    </xf>
    <xf numFmtId="164" fontId="21" fillId="6" borderId="4" xfId="0" applyNumberFormat="1" applyFont="1" applyFill="1" applyBorder="1" applyAlignment="1"/>
    <xf numFmtId="0" fontId="16" fillId="12" borderId="4" xfId="0" applyFont="1" applyFill="1" applyBorder="1" applyAlignment="1">
      <alignment horizontal="center"/>
    </xf>
    <xf numFmtId="49" fontId="16" fillId="12" borderId="4" xfId="0" applyNumberFormat="1" applyFont="1" applyFill="1" applyBorder="1" applyAlignment="1">
      <alignment horizontal="center"/>
    </xf>
    <xf numFmtId="49" fontId="20" fillId="12" borderId="4" xfId="0" applyNumberFormat="1" applyFont="1" applyFill="1" applyBorder="1" applyAlignment="1">
      <alignment horizontal="center"/>
    </xf>
    <xf numFmtId="164" fontId="20" fillId="12" borderId="4" xfId="0" applyNumberFormat="1" applyFont="1" applyFill="1" applyBorder="1" applyAlignment="1"/>
    <xf numFmtId="164" fontId="20" fillId="0" borderId="4" xfId="0" applyNumberFormat="1" applyFont="1" applyBorder="1" applyAlignment="1"/>
    <xf numFmtId="0" fontId="26" fillId="0" borderId="4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wrapText="1"/>
    </xf>
    <xf numFmtId="0" fontId="3" fillId="0" borderId="5" xfId="6" applyFont="1" applyBorder="1" applyAlignment="1">
      <alignment horizontal="center" vertical="top"/>
    </xf>
    <xf numFmtId="0" fontId="4" fillId="0" borderId="6" xfId="6" applyFont="1" applyBorder="1" applyAlignment="1">
      <alignment horizontal="center" vertical="top"/>
    </xf>
    <xf numFmtId="0" fontId="4" fillId="0" borderId="7" xfId="6" applyFont="1" applyBorder="1" applyAlignment="1">
      <alignment horizontal="center" vertical="top"/>
    </xf>
    <xf numFmtId="0" fontId="4" fillId="0" borderId="5" xfId="6" applyFont="1" applyBorder="1" applyAlignment="1">
      <alignment horizontal="center" vertical="top"/>
    </xf>
    <xf numFmtId="0" fontId="5" fillId="0" borderId="6" xfId="6" applyFont="1" applyBorder="1" applyAlignment="1">
      <alignment horizontal="center" vertical="top"/>
    </xf>
    <xf numFmtId="0" fontId="5" fillId="0" borderId="7" xfId="6" applyFont="1" applyBorder="1" applyAlignment="1">
      <alignment horizontal="center" vertical="top"/>
    </xf>
    <xf numFmtId="0" fontId="54" fillId="0" borderId="5" xfId="0" applyFont="1" applyBorder="1" applyAlignment="1">
      <alignment horizontal="center" vertical="top"/>
    </xf>
    <xf numFmtId="0" fontId="54" fillId="0" borderId="6" xfId="0" applyFont="1" applyBorder="1" applyAlignment="1">
      <alignment horizontal="center" vertical="top"/>
    </xf>
    <xf numFmtId="0" fontId="54" fillId="0" borderId="7" xfId="0" applyFont="1" applyBorder="1" applyAlignment="1">
      <alignment horizontal="center" vertical="top"/>
    </xf>
    <xf numFmtId="0" fontId="24" fillId="0" borderId="0" xfId="6" applyFont="1" applyAlignment="1">
      <alignment horizontal="center" vertical="top" wrapText="1"/>
    </xf>
    <xf numFmtId="0" fontId="5" fillId="0" borderId="5" xfId="6" applyFont="1" applyBorder="1" applyAlignment="1">
      <alignment horizontal="center" wrapText="1"/>
    </xf>
    <xf numFmtId="0" fontId="5" fillId="0" borderId="6" xfId="6" applyFont="1" applyBorder="1" applyAlignment="1">
      <alignment horizontal="center" wrapText="1"/>
    </xf>
    <xf numFmtId="0" fontId="5" fillId="0" borderId="7" xfId="6" applyFont="1" applyBorder="1" applyAlignment="1">
      <alignment horizontal="center" wrapText="1"/>
    </xf>
    <xf numFmtId="0" fontId="5" fillId="0" borderId="13" xfId="6" applyFont="1" applyBorder="1" applyAlignment="1">
      <alignment horizontal="center" vertical="top" wrapText="1"/>
    </xf>
    <xf numFmtId="0" fontId="5" fillId="0" borderId="8" xfId="6" applyFont="1" applyBorder="1" applyAlignment="1">
      <alignment horizontal="center" vertical="top" wrapText="1"/>
    </xf>
    <xf numFmtId="0" fontId="5" fillId="0" borderId="5" xfId="6" applyFont="1" applyBorder="1" applyAlignment="1">
      <alignment horizontal="center"/>
    </xf>
    <xf numFmtId="0" fontId="5" fillId="0" borderId="6" xfId="6" applyFont="1" applyBorder="1" applyAlignment="1">
      <alignment horizontal="center"/>
    </xf>
    <xf numFmtId="0" fontId="5" fillId="0" borderId="7" xfId="6" applyFont="1" applyBorder="1" applyAlignment="1">
      <alignment horizontal="center"/>
    </xf>
    <xf numFmtId="0" fontId="16" fillId="0" borderId="0" xfId="0" applyFont="1" applyAlignment="1">
      <alignment horizontal="right" vertical="top" wrapText="1"/>
    </xf>
    <xf numFmtId="0" fontId="29" fillId="0" borderId="0" xfId="0" applyFont="1" applyAlignment="1">
      <alignment horizontal="center" vertical="top" wrapText="1"/>
    </xf>
    <xf numFmtId="0" fontId="20" fillId="5" borderId="5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top" wrapText="1"/>
    </xf>
    <xf numFmtId="0" fontId="20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center" vertical="center" wrapText="1"/>
    </xf>
    <xf numFmtId="0" fontId="23" fillId="13" borderId="21" xfId="0" applyFont="1" applyFill="1" applyBorder="1" applyAlignment="1">
      <alignment vertical="center"/>
    </xf>
    <xf numFmtId="0" fontId="23" fillId="13" borderId="6" xfId="0" applyFont="1" applyFill="1" applyBorder="1" applyAlignment="1">
      <alignment vertical="center"/>
    </xf>
    <xf numFmtId="0" fontId="23" fillId="13" borderId="7" xfId="0" applyFont="1" applyFill="1" applyBorder="1" applyAlignment="1">
      <alignment vertical="center"/>
    </xf>
    <xf numFmtId="2" fontId="23" fillId="13" borderId="4" xfId="0" applyNumberFormat="1" applyFont="1" applyFill="1" applyBorder="1" applyAlignment="1">
      <alignment horizontal="right" vertical="center"/>
    </xf>
    <xf numFmtId="2" fontId="23" fillId="13" borderId="22" xfId="0" applyNumberFormat="1" applyFont="1" applyFill="1" applyBorder="1" applyAlignment="1">
      <alignment horizontal="right" vertical="center"/>
    </xf>
    <xf numFmtId="49" fontId="8" fillId="5" borderId="0" xfId="0" applyNumberFormat="1" applyFont="1" applyFill="1" applyAlignment="1">
      <alignment horizontal="right" wrapText="1"/>
    </xf>
    <xf numFmtId="0" fontId="4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46" fillId="0" borderId="37" xfId="0" applyFont="1" applyBorder="1" applyAlignment="1">
      <alignment horizontal="left"/>
    </xf>
    <xf numFmtId="0" fontId="46" fillId="0" borderId="37" xfId="0" applyFont="1" applyBorder="1" applyAlignment="1">
      <alignment horizontal="center"/>
    </xf>
    <xf numFmtId="168" fontId="46" fillId="0" borderId="0" xfId="0" applyNumberFormat="1" applyFont="1" applyBorder="1" applyAlignment="1">
      <alignment horizontal="center"/>
    </xf>
    <xf numFmtId="0" fontId="28" fillId="13" borderId="21" xfId="0" applyFont="1" applyFill="1" applyBorder="1" applyAlignment="1">
      <alignment vertical="center"/>
    </xf>
    <xf numFmtId="0" fontId="28" fillId="13" borderId="6" xfId="0" applyFont="1" applyFill="1" applyBorder="1" applyAlignment="1">
      <alignment vertical="center"/>
    </xf>
    <xf numFmtId="0" fontId="28" fillId="13" borderId="24" xfId="0" applyFont="1" applyFill="1" applyBorder="1" applyAlignment="1">
      <alignment vertical="center"/>
    </xf>
    <xf numFmtId="0" fontId="0" fillId="13" borderId="21" xfId="0" applyFill="1" applyBorder="1" applyAlignment="1">
      <alignment vertical="center" wrapText="1"/>
    </xf>
    <xf numFmtId="0" fontId="0" fillId="13" borderId="6" xfId="0" applyFill="1" applyBorder="1" applyAlignment="1">
      <alignment vertical="center" wrapText="1"/>
    </xf>
    <xf numFmtId="0" fontId="0" fillId="13" borderId="7" xfId="0" applyFill="1" applyBorder="1" applyAlignment="1">
      <alignment vertical="center" wrapText="1"/>
    </xf>
    <xf numFmtId="2" fontId="42" fillId="13" borderId="5" xfId="0" applyNumberFormat="1" applyFont="1" applyFill="1" applyBorder="1" applyAlignment="1">
      <alignment horizontal="right" vertical="center"/>
    </xf>
    <xf numFmtId="2" fontId="42" fillId="13" borderId="24" xfId="0" applyNumberFormat="1" applyFont="1" applyFill="1" applyBorder="1" applyAlignment="1">
      <alignment horizontal="right" vertical="center"/>
    </xf>
    <xf numFmtId="2" fontId="42" fillId="13" borderId="5" xfId="1" applyNumberFormat="1" applyFont="1" applyFill="1" applyBorder="1" applyAlignment="1">
      <alignment horizontal="right" vertical="center"/>
    </xf>
    <xf numFmtId="2" fontId="42" fillId="13" borderId="24" xfId="1" applyNumberFormat="1" applyFont="1" applyFill="1" applyBorder="1" applyAlignment="1">
      <alignment horizontal="right" vertical="center"/>
    </xf>
    <xf numFmtId="0" fontId="7" fillId="13" borderId="6" xfId="0" applyFont="1" applyFill="1" applyBorder="1" applyAlignment="1">
      <alignment vertical="center" wrapText="1"/>
    </xf>
    <xf numFmtId="0" fontId="7" fillId="13" borderId="7" xfId="0" applyFont="1" applyFill="1" applyBorder="1" applyAlignment="1">
      <alignment vertical="center" wrapText="1"/>
    </xf>
    <xf numFmtId="0" fontId="8" fillId="13" borderId="21" xfId="0" applyFont="1" applyFill="1" applyBorder="1" applyAlignment="1">
      <alignment vertical="center"/>
    </xf>
    <xf numFmtId="0" fontId="8" fillId="13" borderId="6" xfId="0" applyFont="1" applyFill="1" applyBorder="1" applyAlignment="1">
      <alignment vertical="center"/>
    </xf>
    <xf numFmtId="0" fontId="8" fillId="13" borderId="7" xfId="0" applyFont="1" applyFill="1" applyBorder="1" applyAlignment="1">
      <alignment vertical="center"/>
    </xf>
    <xf numFmtId="0" fontId="28" fillId="13" borderId="23" xfId="0" applyFont="1" applyFill="1" applyBorder="1" applyAlignment="1">
      <alignment vertical="center"/>
    </xf>
    <xf numFmtId="0" fontId="28" fillId="13" borderId="4" xfId="0" applyFont="1" applyFill="1" applyBorder="1" applyAlignment="1">
      <alignment vertical="center"/>
    </xf>
    <xf numFmtId="0" fontId="28" fillId="13" borderId="5" xfId="0" applyFont="1" applyFill="1" applyBorder="1" applyAlignment="1">
      <alignment vertical="center"/>
    </xf>
    <xf numFmtId="0" fontId="43" fillId="13" borderId="21" xfId="0" applyFont="1" applyFill="1" applyBorder="1" applyAlignment="1">
      <alignment vertical="center" wrapText="1"/>
    </xf>
    <xf numFmtId="0" fontId="43" fillId="13" borderId="6" xfId="0" applyFont="1" applyFill="1" applyBorder="1" applyAlignment="1">
      <alignment vertical="center" wrapText="1"/>
    </xf>
    <xf numFmtId="0" fontId="43" fillId="13" borderId="7" xfId="0" applyFont="1" applyFill="1" applyBorder="1" applyAlignment="1">
      <alignment vertical="center" wrapText="1"/>
    </xf>
    <xf numFmtId="2" fontId="42" fillId="13" borderId="7" xfId="0" applyNumberFormat="1" applyFont="1" applyFill="1" applyBorder="1" applyAlignment="1">
      <alignment horizontal="right" vertical="center"/>
    </xf>
    <xf numFmtId="0" fontId="28" fillId="13" borderId="21" xfId="0" applyFont="1" applyFill="1" applyBorder="1" applyAlignment="1">
      <alignment vertical="top"/>
    </xf>
    <xf numFmtId="0" fontId="28" fillId="13" borderId="6" xfId="0" applyFont="1" applyFill="1" applyBorder="1" applyAlignment="1">
      <alignment vertical="top"/>
    </xf>
    <xf numFmtId="0" fontId="28" fillId="13" borderId="24" xfId="0" applyFont="1" applyFill="1" applyBorder="1" applyAlignment="1">
      <alignment vertical="top"/>
    </xf>
    <xf numFmtId="0" fontId="0" fillId="13" borderId="21" xfId="0" applyFill="1" applyBorder="1" applyAlignment="1">
      <alignment vertical="top" wrapText="1"/>
    </xf>
    <xf numFmtId="0" fontId="0" fillId="13" borderId="6" xfId="0" applyFill="1" applyBorder="1" applyAlignment="1">
      <alignment vertical="top" wrapText="1"/>
    </xf>
    <xf numFmtId="0" fontId="0" fillId="13" borderId="7" xfId="0" applyFill="1" applyBorder="1" applyAlignment="1">
      <alignment vertical="top" wrapText="1"/>
    </xf>
    <xf numFmtId="0" fontId="23" fillId="13" borderId="23" xfId="0" applyFont="1" applyFill="1" applyBorder="1" applyAlignment="1">
      <alignment vertical="center"/>
    </xf>
    <xf numFmtId="0" fontId="23" fillId="13" borderId="4" xfId="0" applyFont="1" applyFill="1" applyBorder="1" applyAlignment="1">
      <alignment vertical="center"/>
    </xf>
    <xf numFmtId="0" fontId="23" fillId="13" borderId="5" xfId="0" applyFont="1" applyFill="1" applyBorder="1" applyAlignment="1">
      <alignment vertical="center"/>
    </xf>
    <xf numFmtId="0" fontId="8" fillId="13" borderId="21" xfId="0" applyFont="1" applyFill="1" applyBorder="1" applyAlignment="1">
      <alignment vertical="center" wrapText="1"/>
    </xf>
    <xf numFmtId="0" fontId="8" fillId="13" borderId="6" xfId="0" applyFont="1" applyFill="1" applyBorder="1" applyAlignment="1">
      <alignment vertical="center" wrapText="1"/>
    </xf>
    <xf numFmtId="0" fontId="8" fillId="13" borderId="7" xfId="0" applyFont="1" applyFill="1" applyBorder="1" applyAlignment="1">
      <alignment vertical="center" wrapText="1"/>
    </xf>
    <xf numFmtId="2" fontId="23" fillId="13" borderId="5" xfId="1" applyNumberFormat="1" applyFont="1" applyFill="1" applyBorder="1" applyAlignment="1">
      <alignment horizontal="right" vertical="center"/>
    </xf>
    <xf numFmtId="2" fontId="8" fillId="13" borderId="24" xfId="1" applyNumberFormat="1" applyFont="1" applyFill="1" applyBorder="1" applyAlignment="1">
      <alignment horizontal="right" vertical="center"/>
    </xf>
    <xf numFmtId="0" fontId="8" fillId="13" borderId="20" xfId="0" applyFont="1" applyFill="1" applyBorder="1" applyAlignment="1">
      <alignment horizontal="center" vertical="center"/>
    </xf>
    <xf numFmtId="0" fontId="8" fillId="13" borderId="18" xfId="0" applyFont="1" applyFill="1" applyBorder="1" applyAlignment="1">
      <alignment horizontal="center" vertical="center"/>
    </xf>
    <xf numFmtId="0" fontId="8" fillId="13" borderId="16" xfId="0" applyFont="1" applyFill="1" applyBorder="1" applyAlignment="1">
      <alignment horizontal="center" vertical="center"/>
    </xf>
    <xf numFmtId="0" fontId="8" fillId="13" borderId="17" xfId="0" applyFont="1" applyFill="1" applyBorder="1" applyAlignment="1">
      <alignment horizontal="center" vertical="center"/>
    </xf>
    <xf numFmtId="0" fontId="8" fillId="13" borderId="19" xfId="0" applyFont="1" applyFill="1" applyBorder="1" applyAlignment="1">
      <alignment horizontal="center" vertical="center"/>
    </xf>
    <xf numFmtId="0" fontId="0" fillId="13" borderId="6" xfId="0" applyFont="1" applyFill="1" applyBorder="1" applyAlignment="1">
      <alignment vertical="center" wrapText="1"/>
    </xf>
    <xf numFmtId="0" fontId="0" fillId="13" borderId="7" xfId="0" applyFont="1" applyFill="1" applyBorder="1" applyAlignment="1">
      <alignment vertical="center" wrapText="1"/>
    </xf>
    <xf numFmtId="2" fontId="42" fillId="13" borderId="4" xfId="0" applyNumberFormat="1" applyFont="1" applyFill="1" applyBorder="1" applyAlignment="1">
      <alignment horizontal="right" vertical="center"/>
    </xf>
    <xf numFmtId="0" fontId="7" fillId="13" borderId="21" xfId="0" applyFont="1" applyFill="1" applyBorder="1" applyAlignment="1">
      <alignment vertical="center" wrapText="1"/>
    </xf>
    <xf numFmtId="0" fontId="7" fillId="13" borderId="6" xfId="0" applyFont="1" applyFill="1" applyBorder="1" applyAlignment="1">
      <alignment vertical="center"/>
    </xf>
    <xf numFmtId="0" fontId="7" fillId="13" borderId="24" xfId="0" applyFont="1" applyFill="1" applyBorder="1" applyAlignment="1">
      <alignment vertical="center"/>
    </xf>
    <xf numFmtId="2" fontId="23" fillId="13" borderId="5" xfId="0" applyNumberFormat="1" applyFont="1" applyFill="1" applyBorder="1" applyAlignment="1">
      <alignment horizontal="right" vertical="center"/>
    </xf>
    <xf numFmtId="2" fontId="0" fillId="13" borderId="24" xfId="0" applyNumberFormat="1" applyFont="1" applyFill="1" applyBorder="1" applyAlignment="1">
      <alignment horizontal="right" vertical="center"/>
    </xf>
    <xf numFmtId="2" fontId="8" fillId="13" borderId="24" xfId="0" applyNumberFormat="1" applyFont="1" applyFill="1" applyBorder="1" applyAlignment="1">
      <alignment horizontal="right" vertical="center"/>
    </xf>
    <xf numFmtId="2" fontId="23" fillId="13" borderId="24" xfId="0" applyNumberFormat="1" applyFont="1" applyFill="1" applyBorder="1" applyAlignment="1">
      <alignment horizontal="right" vertical="center"/>
    </xf>
    <xf numFmtId="2" fontId="44" fillId="13" borderId="24" xfId="0" applyNumberFormat="1" applyFont="1" applyFill="1" applyBorder="1" applyAlignment="1">
      <alignment horizontal="right" vertical="center"/>
    </xf>
    <xf numFmtId="0" fontId="23" fillId="13" borderId="24" xfId="0" applyFont="1" applyFill="1" applyBorder="1" applyAlignment="1">
      <alignment vertical="center"/>
    </xf>
    <xf numFmtId="2" fontId="45" fillId="13" borderId="5" xfId="0" applyNumberFormat="1" applyFont="1" applyFill="1" applyBorder="1" applyAlignment="1">
      <alignment horizontal="right" vertical="center"/>
    </xf>
    <xf numFmtId="2" fontId="45" fillId="13" borderId="24" xfId="0" applyNumberFormat="1" applyFont="1" applyFill="1" applyBorder="1" applyAlignment="1">
      <alignment horizontal="right" vertical="center"/>
    </xf>
    <xf numFmtId="2" fontId="7" fillId="13" borderId="24" xfId="0" applyNumberFormat="1" applyFont="1" applyFill="1" applyBorder="1" applyAlignment="1">
      <alignment horizontal="right" vertical="center"/>
    </xf>
    <xf numFmtId="0" fontId="23" fillId="13" borderId="26" xfId="0" applyFont="1" applyFill="1" applyBorder="1" applyAlignment="1">
      <alignment vertical="center"/>
    </xf>
    <xf numFmtId="0" fontId="23" fillId="13" borderId="27" xfId="0" applyFont="1" applyFill="1" applyBorder="1" applyAlignment="1">
      <alignment vertical="center"/>
    </xf>
    <xf numFmtId="0" fontId="23" fillId="13" borderId="28" xfId="0" applyFont="1" applyFill="1" applyBorder="1" applyAlignment="1">
      <alignment vertical="center"/>
    </xf>
    <xf numFmtId="0" fontId="8" fillId="13" borderId="29" xfId="0" applyFont="1" applyFill="1" applyBorder="1" applyAlignment="1">
      <alignment vertical="center"/>
    </xf>
    <xf numFmtId="0" fontId="8" fillId="13" borderId="30" xfId="0" applyFont="1" applyFill="1" applyBorder="1" applyAlignment="1">
      <alignment vertical="center"/>
    </xf>
    <xf numFmtId="0" fontId="8" fillId="13" borderId="31" xfId="0" applyFont="1" applyFill="1" applyBorder="1" applyAlignment="1">
      <alignment vertical="center"/>
    </xf>
    <xf numFmtId="2" fontId="23" fillId="13" borderId="28" xfId="0" applyNumberFormat="1" applyFont="1" applyFill="1" applyBorder="1" applyAlignment="1">
      <alignment horizontal="right" vertical="center"/>
    </xf>
    <xf numFmtId="2" fontId="23" fillId="13" borderId="32" xfId="0" applyNumberFormat="1" applyFont="1" applyFill="1" applyBorder="1" applyAlignment="1">
      <alignment horizontal="right" vertical="center"/>
    </xf>
    <xf numFmtId="0" fontId="23" fillId="13" borderId="16" xfId="0" applyFont="1" applyFill="1" applyBorder="1" applyAlignment="1">
      <alignment vertical="center"/>
    </xf>
    <xf numFmtId="0" fontId="23" fillId="13" borderId="17" xfId="0" applyFont="1" applyFill="1" applyBorder="1" applyAlignment="1">
      <alignment vertical="center"/>
    </xf>
    <xf numFmtId="0" fontId="23" fillId="13" borderId="18" xfId="0" applyFont="1" applyFill="1" applyBorder="1" applyAlignment="1">
      <alignment vertical="center"/>
    </xf>
    <xf numFmtId="0" fontId="8" fillId="13" borderId="16" xfId="0" applyFont="1" applyFill="1" applyBorder="1" applyAlignment="1">
      <alignment vertical="center" wrapText="1"/>
    </xf>
    <xf numFmtId="0" fontId="8" fillId="13" borderId="17" xfId="0" applyFont="1" applyFill="1" applyBorder="1" applyAlignment="1">
      <alignment vertical="center"/>
    </xf>
    <xf numFmtId="0" fontId="8" fillId="13" borderId="19" xfId="0" applyFont="1" applyFill="1" applyBorder="1" applyAlignment="1">
      <alignment vertical="center"/>
    </xf>
    <xf numFmtId="2" fontId="23" fillId="13" borderId="20" xfId="0" applyNumberFormat="1" applyFont="1" applyFill="1" applyBorder="1" applyAlignment="1">
      <alignment horizontal="right" vertical="center"/>
    </xf>
    <xf numFmtId="2" fontId="23" fillId="13" borderId="18" xfId="0" applyNumberFormat="1" applyFont="1" applyFill="1" applyBorder="1" applyAlignment="1">
      <alignment horizontal="right" vertical="center"/>
    </xf>
    <xf numFmtId="2" fontId="28" fillId="13" borderId="5" xfId="0" applyNumberFormat="1" applyFont="1" applyFill="1" applyBorder="1" applyAlignment="1">
      <alignment horizontal="right" vertical="center"/>
    </xf>
    <xf numFmtId="2" fontId="28" fillId="13" borderId="24" xfId="0" applyNumberFormat="1" applyFont="1" applyFill="1" applyBorder="1" applyAlignment="1">
      <alignment horizontal="right" vertical="center"/>
    </xf>
    <xf numFmtId="0" fontId="23" fillId="13" borderId="21" xfId="0" applyFont="1" applyFill="1" applyBorder="1" applyAlignment="1">
      <alignment horizontal="center" vertical="center"/>
    </xf>
    <xf numFmtId="0" fontId="23" fillId="13" borderId="6" xfId="0" applyFont="1" applyFill="1" applyBorder="1" applyAlignment="1">
      <alignment horizontal="center" vertical="center"/>
    </xf>
    <xf numFmtId="0" fontId="23" fillId="13" borderId="24" xfId="0" applyFont="1" applyFill="1" applyBorder="1" applyAlignment="1">
      <alignment horizontal="center" vertical="center"/>
    </xf>
    <xf numFmtId="0" fontId="8" fillId="13" borderId="21" xfId="0" applyFont="1" applyFill="1" applyBorder="1" applyAlignment="1">
      <alignment horizontal="left" vertical="center" wrapText="1"/>
    </xf>
    <xf numFmtId="0" fontId="8" fillId="13" borderId="6" xfId="0" applyFont="1" applyFill="1" applyBorder="1" applyAlignment="1">
      <alignment horizontal="left" vertical="center" wrapText="1"/>
    </xf>
    <xf numFmtId="0" fontId="8" fillId="13" borderId="7" xfId="0" applyFont="1" applyFill="1" applyBorder="1" applyAlignment="1">
      <alignment horizontal="left" vertical="center" wrapText="1"/>
    </xf>
    <xf numFmtId="0" fontId="28" fillId="13" borderId="21" xfId="0" applyFont="1" applyFill="1" applyBorder="1" applyAlignment="1">
      <alignment horizontal="left" vertical="center"/>
    </xf>
    <xf numFmtId="0" fontId="28" fillId="13" borderId="6" xfId="0" applyFont="1" applyFill="1" applyBorder="1" applyAlignment="1">
      <alignment horizontal="left" vertical="center"/>
    </xf>
    <xf numFmtId="0" fontId="28" fillId="13" borderId="24" xfId="0" applyFont="1" applyFill="1" applyBorder="1" applyAlignment="1">
      <alignment horizontal="left" vertical="center"/>
    </xf>
    <xf numFmtId="0" fontId="0" fillId="13" borderId="21" xfId="0" applyFill="1" applyBorder="1" applyAlignment="1">
      <alignment horizontal="center" vertical="center" wrapText="1"/>
    </xf>
    <xf numFmtId="0" fontId="0" fillId="13" borderId="6" xfId="0" applyFill="1" applyBorder="1" applyAlignment="1">
      <alignment horizontal="center" vertical="center" wrapText="1"/>
    </xf>
    <xf numFmtId="0" fontId="0" fillId="13" borderId="7" xfId="0" applyFill="1" applyBorder="1" applyAlignment="1">
      <alignment horizontal="center" vertical="center" wrapText="1"/>
    </xf>
    <xf numFmtId="0" fontId="28" fillId="13" borderId="21" xfId="0" applyFont="1" applyFill="1" applyBorder="1" applyAlignment="1">
      <alignment horizontal="center" vertical="center"/>
    </xf>
    <xf numFmtId="0" fontId="28" fillId="13" borderId="6" xfId="0" applyFont="1" applyFill="1" applyBorder="1" applyAlignment="1">
      <alignment horizontal="center" vertical="center"/>
    </xf>
    <xf numFmtId="0" fontId="28" fillId="13" borderId="24" xfId="0" applyFont="1" applyFill="1" applyBorder="1" applyAlignment="1">
      <alignment horizontal="center" vertical="center"/>
    </xf>
    <xf numFmtId="0" fontId="0" fillId="13" borderId="21" xfId="0" applyFill="1" applyBorder="1" applyAlignment="1">
      <alignment horizontal="left" vertical="top" wrapText="1"/>
    </xf>
    <xf numFmtId="0" fontId="0" fillId="13" borderId="6" xfId="0" applyFill="1" applyBorder="1" applyAlignment="1">
      <alignment horizontal="left" vertical="top" wrapText="1"/>
    </xf>
    <xf numFmtId="0" fontId="0" fillId="13" borderId="7" xfId="0" applyFill="1" applyBorder="1" applyAlignment="1">
      <alignment horizontal="left" vertical="top" wrapText="1"/>
    </xf>
    <xf numFmtId="0" fontId="28" fillId="13" borderId="33" xfId="0" applyFont="1" applyFill="1" applyBorder="1" applyAlignment="1">
      <alignment horizontal="left"/>
    </xf>
    <xf numFmtId="0" fontId="28" fillId="13" borderId="34" xfId="0" applyFont="1" applyFill="1" applyBorder="1" applyAlignment="1">
      <alignment horizontal="left"/>
    </xf>
    <xf numFmtId="0" fontId="28" fillId="13" borderId="35" xfId="0" applyFont="1" applyFill="1" applyBorder="1" applyAlignment="1">
      <alignment horizontal="left"/>
    </xf>
    <xf numFmtId="0" fontId="8" fillId="13" borderId="33" xfId="0" applyFont="1" applyFill="1" applyBorder="1" applyAlignment="1">
      <alignment horizontal="left" wrapText="1"/>
    </xf>
    <xf numFmtId="0" fontId="8" fillId="13" borderId="34" xfId="0" applyFont="1" applyFill="1" applyBorder="1" applyAlignment="1">
      <alignment horizontal="left" wrapText="1"/>
    </xf>
    <xf numFmtId="2" fontId="45" fillId="13" borderId="34" xfId="0" applyNumberFormat="1" applyFont="1" applyFill="1" applyBorder="1" applyAlignment="1">
      <alignment horizontal="right" vertical="center"/>
    </xf>
    <xf numFmtId="2" fontId="45" fillId="13" borderId="36" xfId="0" applyNumberFormat="1" applyFont="1" applyFill="1" applyBorder="1" applyAlignment="1">
      <alignment horizontal="right" vertical="center"/>
    </xf>
    <xf numFmtId="0" fontId="15" fillId="0" borderId="4" xfId="0" applyFont="1" applyBorder="1" applyAlignment="1">
      <alignment horizontal="center"/>
    </xf>
    <xf numFmtId="0" fontId="32" fillId="0" borderId="0" xfId="0" applyFont="1" applyAlignment="1">
      <alignment horizontal="center"/>
    </xf>
    <xf numFmtId="49" fontId="16" fillId="0" borderId="13" xfId="0" applyNumberFormat="1" applyFont="1" applyBorder="1" applyAlignment="1">
      <alignment horizontal="center" vertical="top"/>
    </xf>
    <xf numFmtId="49" fontId="16" fillId="0" borderId="8" xfId="0" applyNumberFormat="1" applyFont="1" applyBorder="1" applyAlignment="1">
      <alignment horizontal="center" vertical="top"/>
    </xf>
    <xf numFmtId="0" fontId="20" fillId="0" borderId="13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49" fontId="32" fillId="0" borderId="9" xfId="0" applyNumberFormat="1" applyFont="1" applyBorder="1" applyAlignment="1">
      <alignment horizontal="right"/>
    </xf>
    <xf numFmtId="49" fontId="20" fillId="0" borderId="13" xfId="0" applyNumberFormat="1" applyFont="1" applyBorder="1" applyAlignment="1">
      <alignment horizontal="center" vertical="top" wrapText="1"/>
    </xf>
    <xf numFmtId="49" fontId="20" fillId="0" borderId="8" xfId="0" applyNumberFormat="1" applyFont="1" applyBorder="1" applyAlignment="1">
      <alignment horizontal="center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16" fillId="0" borderId="8" xfId="0" applyNumberFormat="1" applyFont="1" applyBorder="1" applyAlignment="1">
      <alignment horizontal="center" vertical="top" wrapText="1"/>
    </xf>
    <xf numFmtId="0" fontId="20" fillId="0" borderId="13" xfId="0" applyFont="1" applyBorder="1" applyAlignment="1">
      <alignment horizontal="center" wrapText="1"/>
    </xf>
    <xf numFmtId="0" fontId="20" fillId="0" borderId="8" xfId="0" applyFont="1" applyBorder="1" applyAlignment="1">
      <alignment horizontal="center"/>
    </xf>
    <xf numFmtId="0" fontId="16" fillId="5" borderId="0" xfId="0" applyFont="1" applyFill="1" applyAlignment="1">
      <alignment horizontal="right" vertical="top" wrapText="1"/>
    </xf>
    <xf numFmtId="49" fontId="39" fillId="0" borderId="0" xfId="0" applyNumberFormat="1" applyFont="1" applyFill="1" applyAlignment="1">
      <alignment horizontal="center" wrapText="1"/>
    </xf>
    <xf numFmtId="0" fontId="20" fillId="5" borderId="0" xfId="0" applyFont="1" applyFill="1" applyAlignment="1">
      <alignment horizontal="right" vertical="top" wrapText="1"/>
    </xf>
    <xf numFmtId="0" fontId="20" fillId="5" borderId="0" xfId="0" applyFont="1" applyFill="1" applyAlignment="1">
      <alignment horizontal="right" wrapText="1"/>
    </xf>
    <xf numFmtId="0" fontId="21" fillId="0" borderId="0" xfId="0" applyFont="1" applyAlignment="1">
      <alignment horizontal="center" wrapText="1"/>
    </xf>
    <xf numFmtId="0" fontId="20" fillId="5" borderId="0" xfId="0" applyFont="1" applyFill="1" applyAlignment="1">
      <alignment horizontal="left" wrapText="1"/>
    </xf>
    <xf numFmtId="0" fontId="46" fillId="0" borderId="0" xfId="0" applyFont="1" applyBorder="1" applyAlignment="1">
      <alignment horizontal="left"/>
    </xf>
    <xf numFmtId="0" fontId="46" fillId="0" borderId="0" xfId="0" applyFont="1" applyBorder="1" applyAlignment="1">
      <alignment horizontal="center"/>
    </xf>
    <xf numFmtId="0" fontId="28" fillId="6" borderId="33" xfId="0" applyFont="1" applyFill="1" applyBorder="1" applyAlignment="1">
      <alignment horizontal="left"/>
    </xf>
    <xf numFmtId="0" fontId="28" fillId="6" borderId="34" xfId="0" applyFont="1" applyFill="1" applyBorder="1" applyAlignment="1">
      <alignment horizontal="left"/>
    </xf>
    <xf numFmtId="0" fontId="28" fillId="6" borderId="35" xfId="0" applyFont="1" applyFill="1" applyBorder="1" applyAlignment="1">
      <alignment horizontal="left"/>
    </xf>
    <xf numFmtId="0" fontId="8" fillId="6" borderId="33" xfId="0" applyFont="1" applyFill="1" applyBorder="1" applyAlignment="1">
      <alignment horizontal="left" wrapText="1"/>
    </xf>
    <xf numFmtId="0" fontId="8" fillId="6" borderId="34" xfId="0" applyFont="1" applyFill="1" applyBorder="1" applyAlignment="1">
      <alignment horizontal="left" wrapText="1"/>
    </xf>
    <xf numFmtId="2" fontId="47" fillId="6" borderId="34" xfId="0" applyNumberFormat="1" applyFont="1" applyFill="1" applyBorder="1" applyAlignment="1">
      <alignment horizontal="center" vertical="center"/>
    </xf>
    <xf numFmtId="2" fontId="47" fillId="6" borderId="36" xfId="0" applyNumberFormat="1" applyFont="1" applyFill="1" applyBorder="1" applyAlignment="1">
      <alignment horizontal="center" vertical="center"/>
    </xf>
    <xf numFmtId="168" fontId="44" fillId="0" borderId="0" xfId="0" applyNumberFormat="1" applyFont="1" applyBorder="1" applyAlignment="1">
      <alignment horizontal="center"/>
    </xf>
    <xf numFmtId="0" fontId="28" fillId="6" borderId="21" xfId="0" applyFont="1" applyFill="1" applyBorder="1" applyAlignment="1">
      <alignment horizontal="left" vertical="top"/>
    </xf>
    <xf numFmtId="0" fontId="28" fillId="6" borderId="6" xfId="0" applyFont="1" applyFill="1" applyBorder="1" applyAlignment="1">
      <alignment horizontal="left" vertical="top"/>
    </xf>
    <xf numFmtId="0" fontId="28" fillId="6" borderId="24" xfId="0" applyFont="1" applyFill="1" applyBorder="1" applyAlignment="1">
      <alignment horizontal="left" vertical="top"/>
    </xf>
    <xf numFmtId="0" fontId="8" fillId="6" borderId="21" xfId="0" applyFont="1" applyFill="1" applyBorder="1" applyAlignment="1">
      <alignment horizontal="left" vertical="top" wrapText="1"/>
    </xf>
    <xf numFmtId="0" fontId="8" fillId="6" borderId="6" xfId="0" applyFont="1" applyFill="1" applyBorder="1" applyAlignment="1">
      <alignment horizontal="left" vertical="top" wrapText="1"/>
    </xf>
    <xf numFmtId="0" fontId="8" fillId="6" borderId="7" xfId="0" applyFont="1" applyFill="1" applyBorder="1" applyAlignment="1">
      <alignment horizontal="left" vertical="top" wrapText="1"/>
    </xf>
    <xf numFmtId="2" fontId="47" fillId="6" borderId="5" xfId="0" applyNumberFormat="1" applyFont="1" applyFill="1" applyBorder="1" applyAlignment="1">
      <alignment horizontal="center" vertical="center"/>
    </xf>
    <xf numFmtId="2" fontId="47" fillId="6" borderId="24" xfId="0" applyNumberFormat="1" applyFont="1" applyFill="1" applyBorder="1" applyAlignment="1">
      <alignment horizontal="center" vertical="center"/>
    </xf>
    <xf numFmtId="0" fontId="0" fillId="6" borderId="21" xfId="0" applyFill="1" applyBorder="1" applyAlignment="1">
      <alignment horizontal="left" vertical="top" wrapText="1"/>
    </xf>
    <xf numFmtId="0" fontId="7" fillId="6" borderId="6" xfId="0" applyFont="1" applyFill="1" applyBorder="1" applyAlignment="1">
      <alignment horizontal="left" vertical="top" wrapText="1"/>
    </xf>
    <xf numFmtId="0" fontId="7" fillId="6" borderId="7" xfId="0" applyFont="1" applyFill="1" applyBorder="1" applyAlignment="1">
      <alignment horizontal="left" vertical="top" wrapText="1"/>
    </xf>
    <xf numFmtId="2" fontId="48" fillId="6" borderId="5" xfId="0" applyNumberFormat="1" applyFont="1" applyFill="1" applyBorder="1" applyAlignment="1">
      <alignment horizontal="center" vertical="center"/>
    </xf>
    <xf numFmtId="2" fontId="48" fillId="6" borderId="24" xfId="0" applyNumberFormat="1" applyFont="1" applyFill="1" applyBorder="1" applyAlignment="1">
      <alignment horizontal="center" vertical="center"/>
    </xf>
    <xf numFmtId="0" fontId="28" fillId="6" borderId="21" xfId="0" applyFont="1" applyFill="1" applyBorder="1" applyAlignment="1">
      <alignment vertical="top"/>
    </xf>
    <xf numFmtId="0" fontId="28" fillId="6" borderId="6" xfId="0" applyFont="1" applyFill="1" applyBorder="1" applyAlignment="1">
      <alignment vertical="top"/>
    </xf>
    <xf numFmtId="0" fontId="28" fillId="6" borderId="24" xfId="0" applyFont="1" applyFill="1" applyBorder="1" applyAlignment="1">
      <alignment vertical="top"/>
    </xf>
    <xf numFmtId="0" fontId="0" fillId="6" borderId="6" xfId="0" applyFill="1" applyBorder="1" applyAlignment="1">
      <alignment horizontal="left" vertical="top" wrapText="1"/>
    </xf>
    <xf numFmtId="0" fontId="0" fillId="6" borderId="7" xfId="0" applyFill="1" applyBorder="1" applyAlignment="1">
      <alignment horizontal="left" vertical="top" wrapText="1"/>
    </xf>
    <xf numFmtId="0" fontId="23" fillId="6" borderId="21" xfId="0" applyFont="1" applyFill="1" applyBorder="1" applyAlignment="1">
      <alignment horizontal="left" vertical="top"/>
    </xf>
    <xf numFmtId="0" fontId="23" fillId="6" borderId="6" xfId="0" applyFont="1" applyFill="1" applyBorder="1" applyAlignment="1">
      <alignment horizontal="left" vertical="top"/>
    </xf>
    <xf numFmtId="0" fontId="23" fillId="6" borderId="24" xfId="0" applyFont="1" applyFill="1" applyBorder="1" applyAlignment="1">
      <alignment horizontal="left" vertical="top"/>
    </xf>
    <xf numFmtId="2" fontId="47" fillId="6" borderId="4" xfId="0" applyNumberFormat="1" applyFont="1" applyFill="1" applyBorder="1" applyAlignment="1">
      <alignment horizontal="center" vertical="center"/>
    </xf>
    <xf numFmtId="2" fontId="47" fillId="6" borderId="22" xfId="0" applyNumberFormat="1" applyFont="1" applyFill="1" applyBorder="1" applyAlignment="1">
      <alignment horizontal="center" vertical="center"/>
    </xf>
    <xf numFmtId="0" fontId="28" fillId="6" borderId="23" xfId="0" applyFont="1" applyFill="1" applyBorder="1" applyAlignment="1">
      <alignment horizontal="left"/>
    </xf>
    <xf numFmtId="0" fontId="28" fillId="6" borderId="4" xfId="0" applyFont="1" applyFill="1" applyBorder="1" applyAlignment="1">
      <alignment horizontal="left"/>
    </xf>
    <xf numFmtId="0" fontId="28" fillId="6" borderId="5" xfId="0" applyFont="1" applyFill="1" applyBorder="1" applyAlignment="1">
      <alignment horizontal="left"/>
    </xf>
    <xf numFmtId="0" fontId="0" fillId="6" borderId="21" xfId="0" applyFill="1" applyBorder="1" applyAlignment="1">
      <alignment horizontal="left" wrapText="1"/>
    </xf>
    <xf numFmtId="0" fontId="0" fillId="6" borderId="6" xfId="0" applyFont="1" applyFill="1" applyBorder="1" applyAlignment="1">
      <alignment horizontal="left" wrapText="1"/>
    </xf>
    <xf numFmtId="0" fontId="0" fillId="6" borderId="7" xfId="0" applyFont="1" applyFill="1" applyBorder="1" applyAlignment="1">
      <alignment horizontal="left" wrapText="1"/>
    </xf>
    <xf numFmtId="0" fontId="23" fillId="6" borderId="16" xfId="0" applyFont="1" applyFill="1" applyBorder="1" applyAlignment="1">
      <alignment horizontal="left" vertical="top"/>
    </xf>
    <xf numFmtId="0" fontId="23" fillId="6" borderId="17" xfId="0" applyFont="1" applyFill="1" applyBorder="1" applyAlignment="1">
      <alignment horizontal="left" vertical="top"/>
    </xf>
    <xf numFmtId="0" fontId="23" fillId="6" borderId="18" xfId="0" applyFont="1" applyFill="1" applyBorder="1" applyAlignment="1">
      <alignment horizontal="left" vertical="top"/>
    </xf>
    <xf numFmtId="0" fontId="8" fillId="6" borderId="16" xfId="0" applyFont="1" applyFill="1" applyBorder="1" applyAlignment="1">
      <alignment horizontal="left" vertical="top" wrapText="1"/>
    </xf>
    <xf numFmtId="0" fontId="8" fillId="6" borderId="17" xfId="0" applyFont="1" applyFill="1" applyBorder="1" applyAlignment="1">
      <alignment horizontal="left" vertical="top"/>
    </xf>
    <xf numFmtId="0" fontId="8" fillId="6" borderId="19" xfId="0" applyFont="1" applyFill="1" applyBorder="1" applyAlignment="1">
      <alignment horizontal="left" vertical="top"/>
    </xf>
    <xf numFmtId="2" fontId="47" fillId="6" borderId="20" xfId="0" applyNumberFormat="1" applyFont="1" applyFill="1" applyBorder="1" applyAlignment="1">
      <alignment horizontal="center" vertical="center"/>
    </xf>
    <xf numFmtId="2" fontId="47" fillId="6" borderId="18" xfId="0" applyNumberFormat="1" applyFont="1" applyFill="1" applyBorder="1" applyAlignment="1">
      <alignment horizontal="center" vertical="center"/>
    </xf>
    <xf numFmtId="0" fontId="23" fillId="6" borderId="26" xfId="0" applyFont="1" applyFill="1" applyBorder="1" applyAlignment="1">
      <alignment horizontal="left"/>
    </xf>
    <xf numFmtId="0" fontId="23" fillId="6" borderId="27" xfId="0" applyFont="1" applyFill="1" applyBorder="1" applyAlignment="1">
      <alignment horizontal="left"/>
    </xf>
    <xf numFmtId="0" fontId="23" fillId="6" borderId="28" xfId="0" applyFont="1" applyFill="1" applyBorder="1" applyAlignment="1">
      <alignment horizontal="left"/>
    </xf>
    <xf numFmtId="0" fontId="8" fillId="6" borderId="29" xfId="0" applyFont="1" applyFill="1" applyBorder="1" applyAlignment="1">
      <alignment horizontal="left"/>
    </xf>
    <xf numFmtId="0" fontId="8" fillId="6" borderId="30" xfId="0" applyFont="1" applyFill="1" applyBorder="1" applyAlignment="1">
      <alignment horizontal="left"/>
    </xf>
    <xf numFmtId="0" fontId="8" fillId="6" borderId="31" xfId="0" applyFont="1" applyFill="1" applyBorder="1" applyAlignment="1">
      <alignment horizontal="left"/>
    </xf>
    <xf numFmtId="2" fontId="47" fillId="6" borderId="28" xfId="0" applyNumberFormat="1" applyFont="1" applyFill="1" applyBorder="1" applyAlignment="1">
      <alignment horizontal="center" vertical="center"/>
    </xf>
    <xf numFmtId="2" fontId="47" fillId="6" borderId="32" xfId="0" applyNumberFormat="1" applyFont="1" applyFill="1" applyBorder="1" applyAlignment="1">
      <alignment horizontal="center" vertical="center"/>
    </xf>
    <xf numFmtId="168" fontId="8" fillId="0" borderId="0" xfId="0" applyNumberFormat="1" applyFont="1" applyBorder="1" applyAlignment="1">
      <alignment horizontal="center"/>
    </xf>
    <xf numFmtId="0" fontId="23" fillId="6" borderId="21" xfId="0" applyFont="1" applyFill="1" applyBorder="1" applyAlignment="1">
      <alignment horizontal="left"/>
    </xf>
    <xf numFmtId="0" fontId="23" fillId="6" borderId="6" xfId="0" applyFont="1" applyFill="1" applyBorder="1" applyAlignment="1">
      <alignment horizontal="left"/>
    </xf>
    <xf numFmtId="0" fontId="23" fillId="6" borderId="24" xfId="0" applyFont="1" applyFill="1" applyBorder="1" applyAlignment="1">
      <alignment horizontal="left"/>
    </xf>
    <xf numFmtId="0" fontId="8" fillId="6" borderId="21" xfId="0" applyFont="1" applyFill="1" applyBorder="1" applyAlignment="1">
      <alignment horizontal="left" wrapText="1"/>
    </xf>
    <xf numFmtId="0" fontId="8" fillId="6" borderId="6" xfId="0" applyFont="1" applyFill="1" applyBorder="1" applyAlignment="1">
      <alignment horizontal="left" wrapText="1"/>
    </xf>
    <xf numFmtId="0" fontId="8" fillId="6" borderId="7" xfId="0" applyFont="1" applyFill="1" applyBorder="1" applyAlignment="1">
      <alignment horizontal="left" wrapText="1"/>
    </xf>
    <xf numFmtId="0" fontId="28" fillId="6" borderId="21" xfId="0" applyFont="1" applyFill="1" applyBorder="1" applyAlignment="1">
      <alignment horizontal="left"/>
    </xf>
    <xf numFmtId="0" fontId="28" fillId="6" borderId="6" xfId="0" applyFont="1" applyFill="1" applyBorder="1" applyAlignment="1">
      <alignment horizontal="left"/>
    </xf>
    <xf numFmtId="0" fontId="28" fillId="6" borderId="24" xfId="0" applyFont="1" applyFill="1" applyBorder="1" applyAlignment="1">
      <alignment horizontal="left"/>
    </xf>
    <xf numFmtId="0" fontId="0" fillId="6" borderId="6" xfId="0" applyFill="1" applyBorder="1" applyAlignment="1">
      <alignment horizontal="left" wrapText="1"/>
    </xf>
    <xf numFmtId="0" fontId="0" fillId="6" borderId="7" xfId="0" applyFill="1" applyBorder="1" applyAlignment="1">
      <alignment horizontal="left" wrapText="1"/>
    </xf>
    <xf numFmtId="0" fontId="28" fillId="6" borderId="21" xfId="0" applyFont="1" applyFill="1" applyBorder="1" applyAlignment="1">
      <alignment horizontal="left" vertical="center"/>
    </xf>
    <xf numFmtId="0" fontId="28" fillId="6" borderId="6" xfId="0" applyFont="1" applyFill="1" applyBorder="1" applyAlignment="1">
      <alignment horizontal="left" vertical="center"/>
    </xf>
    <xf numFmtId="0" fontId="0" fillId="6" borderId="21" xfId="0" applyFill="1" applyBorder="1" applyAlignment="1">
      <alignment horizontal="left"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0" fillId="6" borderId="6" xfId="0" applyFont="1" applyFill="1" applyBorder="1" applyAlignment="1">
      <alignment horizontal="left" vertical="center" wrapText="1"/>
    </xf>
    <xf numFmtId="0" fontId="0" fillId="6" borderId="7" xfId="0" applyFont="1" applyFill="1" applyBorder="1" applyAlignment="1">
      <alignment horizontal="left" vertical="center" wrapText="1"/>
    </xf>
    <xf numFmtId="168" fontId="7" fillId="0" borderId="0" xfId="0" applyNumberFormat="1" applyFont="1" applyBorder="1" applyAlignment="1">
      <alignment horizontal="center"/>
    </xf>
    <xf numFmtId="0" fontId="7" fillId="6" borderId="21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23" fillId="6" borderId="23" xfId="0" applyFont="1" applyFill="1" applyBorder="1" applyAlignment="1">
      <alignment horizontal="left"/>
    </xf>
    <xf numFmtId="0" fontId="23" fillId="6" borderId="4" xfId="0" applyFont="1" applyFill="1" applyBorder="1" applyAlignment="1">
      <alignment horizontal="left"/>
    </xf>
    <xf numFmtId="0" fontId="23" fillId="6" borderId="5" xfId="0" applyFont="1" applyFill="1" applyBorder="1" applyAlignment="1">
      <alignment horizontal="left"/>
    </xf>
    <xf numFmtId="168" fontId="36" fillId="0" borderId="0" xfId="0" applyNumberFormat="1" applyFont="1" applyBorder="1" applyAlignment="1">
      <alignment horizontal="center"/>
    </xf>
    <xf numFmtId="0" fontId="0" fillId="6" borderId="21" xfId="0" applyFill="1" applyBorder="1" applyAlignment="1">
      <alignment vertical="top" wrapText="1"/>
    </xf>
    <xf numFmtId="0" fontId="0" fillId="6" borderId="6" xfId="0" applyFill="1" applyBorder="1" applyAlignment="1">
      <alignment vertical="top" wrapText="1"/>
    </xf>
    <xf numFmtId="0" fontId="0" fillId="6" borderId="7" xfId="0" applyFill="1" applyBorder="1" applyAlignment="1">
      <alignment vertical="top" wrapText="1"/>
    </xf>
    <xf numFmtId="2" fontId="47" fillId="6" borderId="5" xfId="1" applyNumberFormat="1" applyFont="1" applyFill="1" applyBorder="1" applyAlignment="1">
      <alignment horizontal="center" vertical="center"/>
    </xf>
    <xf numFmtId="2" fontId="47" fillId="6" borderId="24" xfId="1" applyNumberFormat="1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left"/>
    </xf>
    <xf numFmtId="0" fontId="8" fillId="6" borderId="6" xfId="0" applyFont="1" applyFill="1" applyBorder="1" applyAlignment="1">
      <alignment horizontal="left"/>
    </xf>
    <xf numFmtId="0" fontId="8" fillId="6" borderId="7" xfId="0" applyFont="1" applyFill="1" applyBorder="1" applyAlignment="1">
      <alignment horizontal="left"/>
    </xf>
    <xf numFmtId="2" fontId="48" fillId="6" borderId="5" xfId="1" applyNumberFormat="1" applyFont="1" applyFill="1" applyBorder="1" applyAlignment="1">
      <alignment horizontal="center" vertical="center"/>
    </xf>
    <xf numFmtId="2" fontId="48" fillId="6" borderId="24" xfId="1" applyNumberFormat="1" applyFont="1" applyFill="1" applyBorder="1" applyAlignment="1">
      <alignment horizontal="center" vertical="center"/>
    </xf>
    <xf numFmtId="168" fontId="7" fillId="0" borderId="25" xfId="0" applyNumberFormat="1" applyFont="1" applyBorder="1" applyAlignment="1">
      <alignment horizontal="center" vertical="center"/>
    </xf>
    <xf numFmtId="168" fontId="7" fillId="0" borderId="0" xfId="0" applyNumberFormat="1" applyFont="1" applyBorder="1" applyAlignment="1">
      <alignment horizontal="center" vertical="center"/>
    </xf>
    <xf numFmtId="0" fontId="7" fillId="6" borderId="6" xfId="0" applyFont="1" applyFill="1" applyBorder="1" applyAlignment="1">
      <alignment horizontal="left"/>
    </xf>
    <xf numFmtId="0" fontId="7" fillId="6" borderId="24" xfId="0" applyFont="1" applyFill="1" applyBorder="1" applyAlignment="1">
      <alignment horizontal="left"/>
    </xf>
    <xf numFmtId="2" fontId="48" fillId="6" borderId="4" xfId="0" applyNumberFormat="1" applyFont="1" applyFill="1" applyBorder="1" applyAlignment="1">
      <alignment horizontal="center" vertical="center"/>
    </xf>
    <xf numFmtId="2" fontId="48" fillId="6" borderId="22" xfId="0" applyNumberFormat="1" applyFont="1" applyFill="1" applyBorder="1" applyAlignment="1">
      <alignment horizontal="center" vertical="center"/>
    </xf>
    <xf numFmtId="0" fontId="43" fillId="6" borderId="21" xfId="0" applyFont="1" applyFill="1" applyBorder="1" applyAlignment="1">
      <alignment horizontal="left" wrapText="1"/>
    </xf>
    <xf numFmtId="0" fontId="43" fillId="6" borderId="6" xfId="0" applyFont="1" applyFill="1" applyBorder="1" applyAlignment="1">
      <alignment horizontal="left" wrapText="1"/>
    </xf>
    <xf numFmtId="0" fontId="43" fillId="6" borderId="7" xfId="0" applyFont="1" applyFill="1" applyBorder="1" applyAlignment="1">
      <alignment horizontal="left" wrapText="1"/>
    </xf>
    <xf numFmtId="0" fontId="7" fillId="6" borderId="21" xfId="0" applyFont="1" applyFill="1" applyBorder="1" applyAlignment="1">
      <alignment horizontal="left" wrapText="1"/>
    </xf>
    <xf numFmtId="0" fontId="7" fillId="6" borderId="6" xfId="0" applyFont="1" applyFill="1" applyBorder="1" applyAlignment="1">
      <alignment horizontal="left" wrapText="1"/>
    </xf>
    <xf numFmtId="0" fontId="7" fillId="6" borderId="7" xfId="0" applyFont="1" applyFill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23" fillId="6" borderId="21" xfId="0" applyFont="1" applyFill="1" applyBorder="1" applyAlignment="1">
      <alignment horizontal="center"/>
    </xf>
    <xf numFmtId="0" fontId="23" fillId="6" borderId="6" xfId="0" applyFont="1" applyFill="1" applyBorder="1" applyAlignment="1">
      <alignment horizontal="center"/>
    </xf>
    <xf numFmtId="0" fontId="23" fillId="6" borderId="7" xfId="0" applyFont="1" applyFill="1" applyBorder="1" applyAlignment="1">
      <alignment horizontal="center"/>
    </xf>
    <xf numFmtId="0" fontId="8" fillId="6" borderId="16" xfId="0" applyFont="1" applyFill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43" fillId="6" borderId="20" xfId="0" applyFont="1" applyFill="1" applyBorder="1" applyAlignment="1">
      <alignment horizontal="center" vertical="center" wrapText="1"/>
    </xf>
    <xf numFmtId="0" fontId="43" fillId="6" borderId="18" xfId="0" applyFont="1" applyFill="1" applyBorder="1" applyAlignment="1">
      <alignment horizontal="center" vertical="center" wrapText="1"/>
    </xf>
    <xf numFmtId="49" fontId="49" fillId="0" borderId="13" xfId="0" applyNumberFormat="1" applyFont="1" applyBorder="1" applyAlignment="1">
      <alignment horizontal="center" vertical="top" wrapText="1"/>
    </xf>
    <xf numFmtId="49" fontId="49" fillId="0" borderId="8" xfId="0" applyNumberFormat="1" applyFont="1" applyBorder="1" applyAlignment="1">
      <alignment horizontal="center" vertical="top" wrapText="1"/>
    </xf>
    <xf numFmtId="0" fontId="49" fillId="0" borderId="13" xfId="0" applyFont="1" applyBorder="1" applyAlignment="1">
      <alignment horizontal="center" vertical="top" wrapText="1"/>
    </xf>
    <xf numFmtId="0" fontId="49" fillId="0" borderId="8" xfId="0" applyFont="1" applyBorder="1" applyAlignment="1">
      <alignment horizontal="center" vertical="top" wrapText="1"/>
    </xf>
    <xf numFmtId="49" fontId="50" fillId="0" borderId="13" xfId="0" applyNumberFormat="1" applyFont="1" applyBorder="1" applyAlignment="1">
      <alignment horizontal="center" vertical="top" wrapText="1"/>
    </xf>
    <xf numFmtId="49" fontId="50" fillId="0" borderId="8" xfId="0" applyNumberFormat="1" applyFont="1" applyBorder="1" applyAlignment="1">
      <alignment horizontal="center" vertical="top" wrapText="1"/>
    </xf>
    <xf numFmtId="0" fontId="50" fillId="0" borderId="13" xfId="0" applyFont="1" applyBorder="1" applyAlignment="1">
      <alignment horizontal="center" vertical="top" wrapText="1"/>
    </xf>
    <xf numFmtId="0" fontId="50" fillId="0" borderId="8" xfId="0" applyFont="1" applyBorder="1" applyAlignment="1">
      <alignment horizontal="center" vertical="top" wrapText="1"/>
    </xf>
    <xf numFmtId="0" fontId="1" fillId="5" borderId="0" xfId="6" applyFont="1" applyFill="1" applyAlignment="1">
      <alignment horizontal="right" vertical="top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66"/>
      <color rgb="FFCCFF33"/>
      <color rgb="FF66FF99"/>
      <color rgb="FF99FF99"/>
      <color rgb="FF00FF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B35"/>
  <sheetViews>
    <sheetView workbookViewId="0">
      <selection activeCell="D10" sqref="D10"/>
    </sheetView>
  </sheetViews>
  <sheetFormatPr defaultRowHeight="12.75" x14ac:dyDescent="0.2"/>
  <cols>
    <col min="1" max="1" width="11.85546875" customWidth="1"/>
    <col min="2" max="2" width="69.140625" customWidth="1"/>
  </cols>
  <sheetData>
    <row r="2" spans="1:2" ht="50.25" customHeight="1" x14ac:dyDescent="0.2">
      <c r="B2" s="92" t="s">
        <v>410</v>
      </c>
    </row>
    <row r="4" spans="1:2" ht="49.5" customHeight="1" x14ac:dyDescent="0.25">
      <c r="A4" s="303" t="s">
        <v>75</v>
      </c>
      <c r="B4" s="303"/>
    </row>
    <row r="5" spans="1:2" ht="37.5" customHeight="1" x14ac:dyDescent="0.2">
      <c r="A5" s="302" t="s">
        <v>72</v>
      </c>
      <c r="B5" s="302" t="s">
        <v>73</v>
      </c>
    </row>
    <row r="6" spans="1:2" hidden="1" x14ac:dyDescent="0.2">
      <c r="A6" s="302"/>
      <c r="B6" s="302"/>
    </row>
    <row r="7" spans="1:2" ht="18.75" x14ac:dyDescent="0.2">
      <c r="A7" s="24">
        <v>915</v>
      </c>
      <c r="B7" s="24" t="s">
        <v>74</v>
      </c>
    </row>
    <row r="35" spans="2:2" ht="15" x14ac:dyDescent="0.2">
      <c r="B35" s="25"/>
    </row>
  </sheetData>
  <mergeCells count="3">
    <mergeCell ref="A5:A6"/>
    <mergeCell ref="B5:B6"/>
    <mergeCell ref="A4:B4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A60"/>
  <sheetViews>
    <sheetView zoomScaleNormal="100" zoomScaleSheetLayoutView="100" workbookViewId="0">
      <selection activeCell="J1" sqref="J1:M1"/>
    </sheetView>
  </sheetViews>
  <sheetFormatPr defaultRowHeight="12.75" x14ac:dyDescent="0.2"/>
  <cols>
    <col min="3" max="3" width="0" hidden="1" customWidth="1"/>
    <col min="4" max="4" width="12.7109375" customWidth="1"/>
    <col min="6" max="6" width="0" hidden="1" customWidth="1"/>
    <col min="8" max="8" width="4.85546875" customWidth="1"/>
    <col min="9" max="9" width="5.28515625" customWidth="1"/>
    <col min="10" max="10" width="32.7109375" customWidth="1"/>
    <col min="11" max="11" width="16.5703125" style="140" customWidth="1"/>
    <col min="12" max="12" width="16" customWidth="1"/>
    <col min="13" max="13" width="0.425781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28.5" customHeight="1" x14ac:dyDescent="0.2">
      <c r="A1" s="65"/>
      <c r="B1" s="65"/>
      <c r="C1" s="65"/>
      <c r="D1" s="65"/>
      <c r="E1" s="65"/>
      <c r="F1" s="65"/>
      <c r="G1" s="65"/>
      <c r="H1" s="65"/>
      <c r="I1" s="65"/>
      <c r="J1" s="341" t="s">
        <v>419</v>
      </c>
      <c r="K1" s="341"/>
      <c r="L1" s="341"/>
      <c r="M1" s="341"/>
    </row>
    <row r="2" spans="1:27" ht="48" customHeight="1" thickBot="1" x14ac:dyDescent="0.25">
      <c r="A2" s="342" t="s">
        <v>328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</row>
    <row r="3" spans="1:27" ht="21.75" hidden="1" customHeight="1" thickBot="1" x14ac:dyDescent="0.25"/>
    <row r="4" spans="1:27" ht="29.25" customHeight="1" x14ac:dyDescent="0.2">
      <c r="A4" s="575" t="s">
        <v>54</v>
      </c>
      <c r="B4" s="576"/>
      <c r="C4" s="576"/>
      <c r="D4" s="577"/>
      <c r="E4" s="575" t="s">
        <v>0</v>
      </c>
      <c r="F4" s="576"/>
      <c r="G4" s="576"/>
      <c r="H4" s="576"/>
      <c r="I4" s="576"/>
      <c r="J4" s="578"/>
      <c r="K4" s="141" t="s">
        <v>329</v>
      </c>
      <c r="L4" s="579" t="s">
        <v>330</v>
      </c>
      <c r="M4" s="580"/>
      <c r="N4" s="571"/>
      <c r="O4" s="571"/>
      <c r="P4" s="571"/>
      <c r="Q4" s="571"/>
      <c r="R4" s="571"/>
      <c r="S4" s="571"/>
      <c r="T4" s="130"/>
      <c r="U4" s="93"/>
      <c r="V4" s="93"/>
      <c r="W4" s="93"/>
      <c r="X4" s="93"/>
    </row>
    <row r="5" spans="1:27" ht="16.5" x14ac:dyDescent="0.3">
      <c r="A5" s="523" t="s">
        <v>218</v>
      </c>
      <c r="B5" s="524"/>
      <c r="C5" s="524"/>
      <c r="D5" s="524"/>
      <c r="E5" s="572" t="s">
        <v>219</v>
      </c>
      <c r="F5" s="573"/>
      <c r="G5" s="573"/>
      <c r="H5" s="573"/>
      <c r="I5" s="573"/>
      <c r="J5" s="574"/>
      <c r="K5" s="142">
        <f>K6+K8+K10+K13+K15+K18+K24</f>
        <v>2012.6000000000001</v>
      </c>
      <c r="L5" s="498">
        <f>L6+L8+L10+L13+L15+L18+L22+L24</f>
        <v>2090.6000000000004</v>
      </c>
      <c r="M5" s="499"/>
      <c r="N5" s="522"/>
      <c r="O5" s="522"/>
      <c r="P5" s="522"/>
      <c r="Q5" s="522"/>
      <c r="R5" s="522"/>
      <c r="S5" s="522"/>
      <c r="T5" s="133"/>
      <c r="U5" s="94"/>
      <c r="V5" s="94"/>
      <c r="W5" s="94"/>
      <c r="X5" s="95"/>
    </row>
    <row r="6" spans="1:27" s="98" customFormat="1" ht="16.5" x14ac:dyDescent="0.3">
      <c r="A6" s="523" t="s">
        <v>220</v>
      </c>
      <c r="B6" s="524"/>
      <c r="C6" s="524"/>
      <c r="D6" s="524"/>
      <c r="E6" s="554" t="s">
        <v>4</v>
      </c>
      <c r="F6" s="555"/>
      <c r="G6" s="555"/>
      <c r="H6" s="555"/>
      <c r="I6" s="555"/>
      <c r="J6" s="556"/>
      <c r="K6" s="142">
        <f>K7</f>
        <v>1102</v>
      </c>
      <c r="L6" s="498">
        <f>SUM(L7)</f>
        <v>1164.3</v>
      </c>
      <c r="M6" s="499"/>
      <c r="N6" s="548"/>
      <c r="O6" s="548"/>
      <c r="P6" s="548"/>
      <c r="Q6" s="548"/>
      <c r="R6" s="134"/>
      <c r="S6" s="134"/>
      <c r="T6" s="134"/>
      <c r="U6" s="96"/>
      <c r="V6" s="96"/>
      <c r="W6" s="96"/>
      <c r="X6" s="97"/>
    </row>
    <row r="7" spans="1:27" ht="18.75" customHeight="1" x14ac:dyDescent="0.3">
      <c r="A7" s="500" t="s">
        <v>258</v>
      </c>
      <c r="B7" s="501"/>
      <c r="C7" s="501"/>
      <c r="D7" s="502"/>
      <c r="E7" s="568" t="s">
        <v>221</v>
      </c>
      <c r="F7" s="569"/>
      <c r="G7" s="569"/>
      <c r="H7" s="569"/>
      <c r="I7" s="569"/>
      <c r="J7" s="570"/>
      <c r="K7" s="143">
        <v>1102</v>
      </c>
      <c r="L7" s="488">
        <v>1164.3</v>
      </c>
      <c r="M7" s="489"/>
      <c r="N7" s="541"/>
      <c r="O7" s="541"/>
      <c r="P7" s="541"/>
      <c r="Q7" s="541"/>
      <c r="R7" s="541"/>
      <c r="S7" s="541"/>
      <c r="T7" s="135"/>
      <c r="U7" s="94"/>
      <c r="V7" s="94"/>
      <c r="W7" s="94"/>
      <c r="X7" s="95"/>
    </row>
    <row r="8" spans="1:27" s="98" customFormat="1" ht="27.75" customHeight="1" x14ac:dyDescent="0.25">
      <c r="A8" s="131" t="s">
        <v>222</v>
      </c>
      <c r="B8" s="132"/>
      <c r="C8" s="132"/>
      <c r="D8" s="132"/>
      <c r="E8" s="480" t="s">
        <v>7</v>
      </c>
      <c r="F8" s="493"/>
      <c r="G8" s="493"/>
      <c r="H8" s="493"/>
      <c r="I8" s="493"/>
      <c r="J8" s="494"/>
      <c r="K8" s="144">
        <f>K9</f>
        <v>294</v>
      </c>
      <c r="L8" s="483">
        <f>L9</f>
        <v>309.7</v>
      </c>
      <c r="M8" s="489"/>
      <c r="N8" s="133"/>
      <c r="O8" s="133"/>
      <c r="P8" s="133"/>
      <c r="Q8" s="133"/>
      <c r="R8" s="133"/>
      <c r="S8" s="133"/>
      <c r="T8" s="133"/>
      <c r="U8" s="96"/>
      <c r="V8" s="96"/>
      <c r="W8" s="96"/>
      <c r="X8" s="97"/>
    </row>
    <row r="9" spans="1:27" ht="27" customHeight="1" x14ac:dyDescent="0.2">
      <c r="A9" s="137" t="s">
        <v>223</v>
      </c>
      <c r="B9" s="136"/>
      <c r="C9" s="136"/>
      <c r="D9" s="136"/>
      <c r="E9" s="485" t="s">
        <v>9</v>
      </c>
      <c r="F9" s="486"/>
      <c r="G9" s="486"/>
      <c r="H9" s="486"/>
      <c r="I9" s="486"/>
      <c r="J9" s="487"/>
      <c r="K9" s="145">
        <v>294</v>
      </c>
      <c r="L9" s="488">
        <v>309.7</v>
      </c>
      <c r="M9" s="489"/>
      <c r="N9" s="135"/>
      <c r="O9" s="135"/>
      <c r="P9" s="135"/>
      <c r="Q9" s="135"/>
      <c r="R9" s="135"/>
      <c r="S9" s="135"/>
      <c r="T9" s="135"/>
      <c r="U9" s="94"/>
      <c r="V9" s="94"/>
      <c r="W9" s="94"/>
      <c r="X9" s="95"/>
    </row>
    <row r="10" spans="1:27" s="98" customFormat="1" ht="16.5" x14ac:dyDescent="0.3">
      <c r="A10" s="545" t="s">
        <v>224</v>
      </c>
      <c r="B10" s="546"/>
      <c r="C10" s="546"/>
      <c r="D10" s="547"/>
      <c r="E10" s="554" t="s">
        <v>10</v>
      </c>
      <c r="F10" s="555"/>
      <c r="G10" s="555"/>
      <c r="H10" s="555"/>
      <c r="I10" s="555"/>
      <c r="J10" s="556"/>
      <c r="K10" s="146">
        <f>K11+K12</f>
        <v>372.4</v>
      </c>
      <c r="L10" s="483">
        <f>SUM(L11:M12)</f>
        <v>372.4</v>
      </c>
      <c r="M10" s="484"/>
      <c r="N10" s="548"/>
      <c r="O10" s="548"/>
      <c r="P10" s="548"/>
      <c r="Q10" s="548"/>
      <c r="R10" s="548"/>
      <c r="S10" s="548"/>
      <c r="T10" s="134"/>
      <c r="U10" s="96"/>
      <c r="V10" s="96"/>
      <c r="W10" s="96"/>
      <c r="X10" s="97"/>
      <c r="Y10" s="99"/>
      <c r="Z10" s="99"/>
      <c r="AA10" s="99"/>
    </row>
    <row r="11" spans="1:27" s="100" customFormat="1" ht="16.5" x14ac:dyDescent="0.3">
      <c r="A11" s="529" t="s">
        <v>225</v>
      </c>
      <c r="B11" s="561"/>
      <c r="C11" s="561"/>
      <c r="D11" s="562"/>
      <c r="E11" s="554" t="s">
        <v>12</v>
      </c>
      <c r="F11" s="555"/>
      <c r="G11" s="555"/>
      <c r="H11" s="555"/>
      <c r="I11" s="555"/>
      <c r="J11" s="556"/>
      <c r="K11" s="147">
        <v>191.8</v>
      </c>
      <c r="L11" s="563">
        <v>191.8</v>
      </c>
      <c r="M11" s="564"/>
      <c r="N11" s="134"/>
      <c r="O11" s="134"/>
      <c r="P11" s="134"/>
      <c r="Q11" s="134"/>
      <c r="R11" s="134"/>
      <c r="S11" s="134"/>
      <c r="T11" s="134"/>
      <c r="U11" s="96"/>
      <c r="V11" s="96"/>
      <c r="W11" s="96"/>
      <c r="X11" s="97"/>
      <c r="Y11" s="99"/>
      <c r="Z11" s="99"/>
      <c r="AA11" s="99"/>
    </row>
    <row r="12" spans="1:27" ht="18" customHeight="1" x14ac:dyDescent="0.3">
      <c r="A12" s="500" t="s">
        <v>226</v>
      </c>
      <c r="B12" s="501"/>
      <c r="C12" s="501"/>
      <c r="D12" s="502"/>
      <c r="E12" s="565" t="s">
        <v>227</v>
      </c>
      <c r="F12" s="566"/>
      <c r="G12" s="566"/>
      <c r="H12" s="566"/>
      <c r="I12" s="566"/>
      <c r="J12" s="567"/>
      <c r="K12" s="143">
        <v>180.6</v>
      </c>
      <c r="L12" s="488">
        <v>180.6</v>
      </c>
      <c r="M12" s="489"/>
      <c r="N12" s="541"/>
      <c r="O12" s="541"/>
      <c r="P12" s="541"/>
      <c r="Q12" s="541"/>
      <c r="R12" s="541"/>
      <c r="S12" s="541"/>
      <c r="T12" s="135"/>
      <c r="U12" s="94"/>
      <c r="V12" s="94"/>
      <c r="W12" s="94"/>
      <c r="X12" s="95"/>
    </row>
    <row r="13" spans="1:27" s="98" customFormat="1" ht="16.5" x14ac:dyDescent="0.3">
      <c r="A13" s="545" t="s">
        <v>228</v>
      </c>
      <c r="B13" s="546"/>
      <c r="C13" s="546"/>
      <c r="D13" s="547"/>
      <c r="E13" s="554" t="s">
        <v>14</v>
      </c>
      <c r="F13" s="555"/>
      <c r="G13" s="555"/>
      <c r="H13" s="555"/>
      <c r="I13" s="555"/>
      <c r="J13" s="556"/>
      <c r="K13" s="142">
        <f>K14</f>
        <v>4.2</v>
      </c>
      <c r="L13" s="498">
        <f>SUM(L14)</f>
        <v>4.2</v>
      </c>
      <c r="M13" s="499"/>
      <c r="N13" s="134"/>
      <c r="O13" s="134"/>
      <c r="P13" s="548"/>
      <c r="Q13" s="548"/>
      <c r="R13" s="548"/>
      <c r="S13" s="548"/>
      <c r="T13" s="134"/>
      <c r="U13" s="96"/>
      <c r="V13" s="96"/>
      <c r="W13" s="96"/>
      <c r="X13" s="97"/>
    </row>
    <row r="14" spans="1:27" ht="26.25" customHeight="1" x14ac:dyDescent="0.2">
      <c r="A14" s="490" t="s">
        <v>260</v>
      </c>
      <c r="B14" s="491"/>
      <c r="C14" s="491"/>
      <c r="D14" s="492"/>
      <c r="E14" s="485" t="s">
        <v>259</v>
      </c>
      <c r="F14" s="486"/>
      <c r="G14" s="486"/>
      <c r="H14" s="486"/>
      <c r="I14" s="486"/>
      <c r="J14" s="487"/>
      <c r="K14" s="145">
        <v>4.2</v>
      </c>
      <c r="L14" s="557">
        <v>4.2</v>
      </c>
      <c r="M14" s="558"/>
      <c r="N14" s="559"/>
      <c r="O14" s="560"/>
      <c r="P14" s="541"/>
      <c r="Q14" s="541"/>
      <c r="R14" s="541"/>
      <c r="S14" s="541"/>
      <c r="T14" s="135"/>
      <c r="U14" s="94"/>
      <c r="V14" s="94"/>
      <c r="W14" s="94"/>
      <c r="X14" s="95"/>
    </row>
    <row r="15" spans="1:27" s="98" customFormat="1" ht="29.25" customHeight="1" x14ac:dyDescent="0.25">
      <c r="A15" s="545" t="s">
        <v>229</v>
      </c>
      <c r="B15" s="546"/>
      <c r="C15" s="546"/>
      <c r="D15" s="547"/>
      <c r="E15" s="526" t="s">
        <v>230</v>
      </c>
      <c r="F15" s="527"/>
      <c r="G15" s="527"/>
      <c r="H15" s="527"/>
      <c r="I15" s="527"/>
      <c r="J15" s="528"/>
      <c r="K15" s="144">
        <f>K16+K17</f>
        <v>140</v>
      </c>
      <c r="L15" s="552">
        <f>L16+L17</f>
        <v>140</v>
      </c>
      <c r="M15" s="553"/>
      <c r="N15" s="548"/>
      <c r="O15" s="548"/>
      <c r="P15" s="548"/>
      <c r="Q15" s="548"/>
      <c r="R15" s="148"/>
      <c r="S15" s="148"/>
      <c r="T15" s="148"/>
      <c r="U15" s="148"/>
      <c r="V15" s="148"/>
      <c r="W15" s="148"/>
      <c r="X15" s="97"/>
    </row>
    <row r="16" spans="1:27" ht="63.75" customHeight="1" x14ac:dyDescent="0.2">
      <c r="A16" s="500" t="s">
        <v>262</v>
      </c>
      <c r="B16" s="501"/>
      <c r="C16" s="501"/>
      <c r="D16" s="502"/>
      <c r="E16" s="549" t="s">
        <v>261</v>
      </c>
      <c r="F16" s="550"/>
      <c r="G16" s="550"/>
      <c r="H16" s="550"/>
      <c r="I16" s="550"/>
      <c r="J16" s="551"/>
      <c r="K16" s="145">
        <v>10</v>
      </c>
      <c r="L16" s="488">
        <v>10</v>
      </c>
      <c r="M16" s="489"/>
      <c r="N16" s="135"/>
      <c r="O16" s="135"/>
      <c r="P16" s="135"/>
      <c r="Q16" s="135"/>
      <c r="R16" s="135"/>
      <c r="S16" s="135"/>
      <c r="T16" s="135"/>
      <c r="U16" s="94"/>
      <c r="V16" s="94"/>
      <c r="W16" s="94"/>
      <c r="X16" s="95"/>
    </row>
    <row r="17" spans="1:24" ht="63.75" customHeight="1" x14ac:dyDescent="0.2">
      <c r="A17" s="500" t="s">
        <v>272</v>
      </c>
      <c r="B17" s="501"/>
      <c r="C17" s="501"/>
      <c r="D17" s="502"/>
      <c r="E17" s="485" t="s">
        <v>273</v>
      </c>
      <c r="F17" s="493"/>
      <c r="G17" s="493"/>
      <c r="H17" s="493"/>
      <c r="I17" s="493"/>
      <c r="J17" s="494"/>
      <c r="K17" s="145">
        <v>130</v>
      </c>
      <c r="L17" s="488">
        <v>130</v>
      </c>
      <c r="M17" s="489"/>
      <c r="N17" s="135"/>
      <c r="O17" s="135"/>
      <c r="P17" s="135"/>
      <c r="Q17" s="135"/>
      <c r="R17" s="135"/>
      <c r="S17" s="135"/>
      <c r="T17" s="135"/>
      <c r="U17" s="94"/>
      <c r="V17" s="94"/>
      <c r="W17" s="94"/>
      <c r="X17" s="95"/>
    </row>
    <row r="18" spans="1:24" s="98" customFormat="1" ht="30.75" customHeight="1" x14ac:dyDescent="0.25">
      <c r="A18" s="545" t="s">
        <v>231</v>
      </c>
      <c r="B18" s="546"/>
      <c r="C18" s="546"/>
      <c r="D18" s="547"/>
      <c r="E18" s="526" t="s">
        <v>245</v>
      </c>
      <c r="F18" s="527"/>
      <c r="G18" s="527"/>
      <c r="H18" s="527"/>
      <c r="I18" s="527"/>
      <c r="J18" s="528"/>
      <c r="K18" s="149">
        <f>K19+K21</f>
        <v>50</v>
      </c>
      <c r="L18" s="498">
        <f>L19+L21</f>
        <v>50</v>
      </c>
      <c r="M18" s="499"/>
      <c r="N18" s="548"/>
      <c r="O18" s="548"/>
      <c r="P18" s="548"/>
      <c r="Q18" s="548"/>
      <c r="R18" s="548"/>
      <c r="S18" s="548"/>
      <c r="T18" s="134"/>
      <c r="U18" s="96"/>
      <c r="V18" s="96"/>
      <c r="W18" s="96"/>
      <c r="X18" s="97"/>
    </row>
    <row r="19" spans="1:24" ht="18" customHeight="1" x14ac:dyDescent="0.2">
      <c r="A19" s="477" t="s">
        <v>263</v>
      </c>
      <c r="B19" s="478"/>
      <c r="C19" s="478"/>
      <c r="D19" s="478"/>
      <c r="E19" s="485" t="s">
        <v>264</v>
      </c>
      <c r="F19" s="486"/>
      <c r="G19" s="486"/>
      <c r="H19" s="486"/>
      <c r="I19" s="486"/>
      <c r="J19" s="487"/>
      <c r="K19" s="150">
        <v>50</v>
      </c>
      <c r="L19" s="488">
        <v>50</v>
      </c>
      <c r="M19" s="489"/>
      <c r="N19" s="541"/>
      <c r="O19" s="541"/>
      <c r="P19" s="135"/>
      <c r="Q19" s="135"/>
      <c r="R19" s="541"/>
      <c r="S19" s="541"/>
      <c r="T19" s="135"/>
      <c r="U19" s="94"/>
      <c r="V19" s="94"/>
      <c r="W19" s="94"/>
      <c r="X19" s="95"/>
    </row>
    <row r="20" spans="1:24" ht="16.5" hidden="1" x14ac:dyDescent="0.3">
      <c r="A20" s="529" t="s">
        <v>232</v>
      </c>
      <c r="B20" s="530"/>
      <c r="C20" s="530"/>
      <c r="D20" s="530"/>
      <c r="E20" s="542"/>
      <c r="F20" s="543"/>
      <c r="G20" s="543"/>
      <c r="H20" s="543"/>
      <c r="I20" s="543"/>
      <c r="J20" s="544"/>
      <c r="K20" s="151"/>
      <c r="L20" s="488"/>
      <c r="M20" s="489"/>
      <c r="N20" s="476"/>
      <c r="O20" s="476"/>
      <c r="P20" s="476"/>
      <c r="Q20" s="476"/>
      <c r="R20" s="476"/>
      <c r="S20" s="476"/>
      <c r="T20" s="138"/>
      <c r="U20" s="94"/>
      <c r="V20" s="94"/>
      <c r="W20" s="94"/>
      <c r="X20" s="95"/>
    </row>
    <row r="21" spans="1:24" ht="18.75" customHeight="1" x14ac:dyDescent="0.2">
      <c r="A21" s="529" t="s">
        <v>265</v>
      </c>
      <c r="B21" s="530"/>
      <c r="C21" s="530"/>
      <c r="D21" s="531"/>
      <c r="E21" s="536" t="s">
        <v>266</v>
      </c>
      <c r="F21" s="539"/>
      <c r="G21" s="539"/>
      <c r="H21" s="539"/>
      <c r="I21" s="539"/>
      <c r="J21" s="540"/>
      <c r="K21" s="145">
        <v>0</v>
      </c>
      <c r="L21" s="488">
        <v>0</v>
      </c>
      <c r="M21" s="489"/>
      <c r="N21" s="135"/>
      <c r="O21" s="135"/>
      <c r="P21" s="135"/>
      <c r="Q21" s="135"/>
      <c r="R21" s="135"/>
      <c r="S21" s="135"/>
      <c r="T21" s="135"/>
      <c r="U21" s="94"/>
      <c r="V21" s="94"/>
      <c r="W21" s="94"/>
      <c r="X21" s="95"/>
    </row>
    <row r="22" spans="1:24" s="98" customFormat="1" ht="32.25" hidden="1" customHeight="1" x14ac:dyDescent="0.25">
      <c r="A22" s="131" t="s">
        <v>232</v>
      </c>
      <c r="B22" s="132"/>
      <c r="C22" s="132"/>
      <c r="D22" s="132"/>
      <c r="E22" s="526" t="s">
        <v>246</v>
      </c>
      <c r="F22" s="527"/>
      <c r="G22" s="527"/>
      <c r="H22" s="527"/>
      <c r="I22" s="527"/>
      <c r="J22" s="528"/>
      <c r="K22" s="144">
        <v>0</v>
      </c>
      <c r="L22" s="483">
        <f>L23</f>
        <v>0</v>
      </c>
      <c r="M22" s="484"/>
      <c r="N22" s="133"/>
      <c r="O22" s="133"/>
      <c r="P22" s="133"/>
      <c r="Q22" s="133"/>
      <c r="R22" s="133"/>
      <c r="S22" s="133"/>
      <c r="T22" s="133"/>
      <c r="U22" s="96"/>
      <c r="V22" s="96"/>
      <c r="W22" s="96"/>
      <c r="X22" s="97"/>
    </row>
    <row r="23" spans="1:24" ht="17.25" hidden="1" customHeight="1" x14ac:dyDescent="0.2">
      <c r="A23" s="534" t="s">
        <v>267</v>
      </c>
      <c r="B23" s="535"/>
      <c r="C23" s="535"/>
      <c r="D23" s="535"/>
      <c r="E23" s="536" t="s">
        <v>268</v>
      </c>
      <c r="F23" s="537"/>
      <c r="G23" s="537"/>
      <c r="H23" s="537"/>
      <c r="I23" s="537"/>
      <c r="J23" s="538"/>
      <c r="K23" s="145">
        <v>0</v>
      </c>
      <c r="L23" s="488">
        <v>0</v>
      </c>
      <c r="M23" s="489"/>
      <c r="N23" s="476"/>
      <c r="O23" s="476"/>
      <c r="P23" s="476"/>
      <c r="Q23" s="476"/>
      <c r="R23" s="476"/>
      <c r="S23" s="476"/>
      <c r="T23" s="138"/>
      <c r="U23" s="94"/>
      <c r="V23" s="94"/>
      <c r="W23" s="94"/>
      <c r="X23" s="95"/>
    </row>
    <row r="24" spans="1:24" s="98" customFormat="1" ht="20.25" customHeight="1" x14ac:dyDescent="0.3">
      <c r="A24" s="523" t="s">
        <v>233</v>
      </c>
      <c r="B24" s="524"/>
      <c r="C24" s="524"/>
      <c r="D24" s="525"/>
      <c r="E24" s="526" t="s">
        <v>21</v>
      </c>
      <c r="F24" s="527"/>
      <c r="G24" s="527"/>
      <c r="H24" s="527"/>
      <c r="I24" s="527"/>
      <c r="J24" s="528"/>
      <c r="K24" s="152">
        <f>K25</f>
        <v>50</v>
      </c>
      <c r="L24" s="483">
        <f>L25</f>
        <v>50</v>
      </c>
      <c r="M24" s="484"/>
      <c r="N24" s="134"/>
      <c r="O24" s="134"/>
      <c r="P24" s="134"/>
      <c r="Q24" s="134"/>
      <c r="R24" s="134"/>
      <c r="S24" s="134"/>
      <c r="T24" s="134"/>
      <c r="U24" s="96"/>
      <c r="V24" s="96"/>
      <c r="W24" s="96"/>
      <c r="X24" s="97"/>
    </row>
    <row r="25" spans="1:24" ht="16.5" customHeight="1" thickBot="1" x14ac:dyDescent="0.35">
      <c r="A25" s="529" t="s">
        <v>269</v>
      </c>
      <c r="B25" s="530"/>
      <c r="C25" s="530"/>
      <c r="D25" s="531"/>
      <c r="E25" s="503" t="s">
        <v>270</v>
      </c>
      <c r="F25" s="532"/>
      <c r="G25" s="532"/>
      <c r="H25" s="532"/>
      <c r="I25" s="532"/>
      <c r="J25" s="533"/>
      <c r="K25" s="143">
        <v>50</v>
      </c>
      <c r="L25" s="488">
        <v>50</v>
      </c>
      <c r="M25" s="489"/>
      <c r="N25" s="138"/>
      <c r="O25" s="138"/>
      <c r="P25" s="138"/>
      <c r="Q25" s="138"/>
      <c r="R25" s="138"/>
      <c r="S25" s="138"/>
      <c r="T25" s="138"/>
      <c r="U25" s="94"/>
      <c r="V25" s="94"/>
      <c r="W25" s="94"/>
      <c r="X25" s="95"/>
    </row>
    <row r="26" spans="1:24" s="98" customFormat="1" ht="17.25" thickBot="1" x14ac:dyDescent="0.35">
      <c r="A26" s="514" t="s">
        <v>234</v>
      </c>
      <c r="B26" s="515"/>
      <c r="C26" s="515"/>
      <c r="D26" s="516"/>
      <c r="E26" s="517" t="s">
        <v>22</v>
      </c>
      <c r="F26" s="518"/>
      <c r="G26" s="518"/>
      <c r="H26" s="518"/>
      <c r="I26" s="518"/>
      <c r="J26" s="519"/>
      <c r="K26" s="153">
        <f>K27</f>
        <v>2314.1999999999998</v>
      </c>
      <c r="L26" s="520">
        <f>L27</f>
        <v>2286.9</v>
      </c>
      <c r="M26" s="521"/>
      <c r="N26" s="522"/>
      <c r="O26" s="522"/>
      <c r="P26" s="522"/>
      <c r="Q26" s="522"/>
      <c r="R26" s="522"/>
      <c r="S26" s="522"/>
      <c r="T26" s="133"/>
      <c r="U26" s="96"/>
      <c r="V26" s="96"/>
      <c r="W26" s="96"/>
      <c r="X26" s="97"/>
    </row>
    <row r="27" spans="1:24" s="98" customFormat="1" ht="25.5" customHeight="1" x14ac:dyDescent="0.2">
      <c r="A27" s="506" t="s">
        <v>250</v>
      </c>
      <c r="B27" s="507"/>
      <c r="C27" s="507"/>
      <c r="D27" s="508"/>
      <c r="E27" s="509" t="s">
        <v>249</v>
      </c>
      <c r="F27" s="510"/>
      <c r="G27" s="510"/>
      <c r="H27" s="510"/>
      <c r="I27" s="510"/>
      <c r="J27" s="511"/>
      <c r="K27" s="154">
        <f>K28+K33+K36</f>
        <v>2314.1999999999998</v>
      </c>
      <c r="L27" s="512">
        <f>L36+L33+L28</f>
        <v>2286.9</v>
      </c>
      <c r="M27" s="513"/>
      <c r="N27" s="133"/>
      <c r="O27" s="133"/>
      <c r="P27" s="133"/>
      <c r="Q27" s="133"/>
      <c r="R27" s="133"/>
      <c r="S27" s="133"/>
      <c r="T27" s="133"/>
      <c r="U27" s="96"/>
      <c r="V27" s="96"/>
      <c r="W27" s="96"/>
      <c r="X27" s="97"/>
    </row>
    <row r="28" spans="1:24" s="98" customFormat="1" ht="34.5" customHeight="1" x14ac:dyDescent="0.2">
      <c r="A28" s="495" t="s">
        <v>317</v>
      </c>
      <c r="B28" s="496"/>
      <c r="C28" s="496"/>
      <c r="D28" s="497"/>
      <c r="E28" s="480" t="s">
        <v>251</v>
      </c>
      <c r="F28" s="481"/>
      <c r="G28" s="481"/>
      <c r="H28" s="481"/>
      <c r="I28" s="481"/>
      <c r="J28" s="482"/>
      <c r="K28" s="149">
        <f>K29+K31</f>
        <v>2014.3</v>
      </c>
      <c r="L28" s="498">
        <f>L29+L31</f>
        <v>1984.2</v>
      </c>
      <c r="M28" s="499"/>
      <c r="N28" s="133"/>
      <c r="O28" s="133"/>
      <c r="P28" s="133"/>
      <c r="Q28" s="133"/>
      <c r="R28" s="133"/>
      <c r="S28" s="133"/>
      <c r="T28" s="133"/>
      <c r="U28" s="96"/>
      <c r="V28" s="96"/>
      <c r="W28" s="96"/>
      <c r="X28" s="97"/>
    </row>
    <row r="29" spans="1:24" s="98" customFormat="1" ht="21.75" customHeight="1" x14ac:dyDescent="0.2">
      <c r="A29" s="477" t="s">
        <v>316</v>
      </c>
      <c r="B29" s="478"/>
      <c r="C29" s="478"/>
      <c r="D29" s="479"/>
      <c r="E29" s="480" t="s">
        <v>254</v>
      </c>
      <c r="F29" s="481"/>
      <c r="G29" s="481"/>
      <c r="H29" s="481"/>
      <c r="I29" s="481"/>
      <c r="J29" s="482"/>
      <c r="K29" s="144">
        <f>K30</f>
        <v>226.1</v>
      </c>
      <c r="L29" s="483">
        <f>L30</f>
        <v>231.4</v>
      </c>
      <c r="M29" s="484"/>
      <c r="N29" s="133"/>
      <c r="O29" s="133"/>
      <c r="P29" s="133"/>
      <c r="Q29" s="133"/>
      <c r="R29" s="133"/>
      <c r="S29" s="133"/>
      <c r="T29" s="133"/>
      <c r="U29" s="96"/>
      <c r="V29" s="96"/>
      <c r="W29" s="96"/>
      <c r="X29" s="97"/>
    </row>
    <row r="30" spans="1:24" s="98" customFormat="1" ht="25.5" customHeight="1" x14ac:dyDescent="0.2">
      <c r="A30" s="500" t="s">
        <v>315</v>
      </c>
      <c r="B30" s="501"/>
      <c r="C30" s="501"/>
      <c r="D30" s="502"/>
      <c r="E30" s="503" t="s">
        <v>24</v>
      </c>
      <c r="F30" s="504"/>
      <c r="G30" s="504"/>
      <c r="H30" s="504"/>
      <c r="I30" s="504"/>
      <c r="J30" s="505"/>
      <c r="K30" s="145">
        <v>226.1</v>
      </c>
      <c r="L30" s="488">
        <v>231.4</v>
      </c>
      <c r="M30" s="489"/>
      <c r="N30" s="133"/>
      <c r="O30" s="133"/>
      <c r="P30" s="133"/>
      <c r="Q30" s="133"/>
      <c r="R30" s="133"/>
      <c r="S30" s="133"/>
      <c r="T30" s="133"/>
      <c r="U30" s="96"/>
      <c r="V30" s="96"/>
      <c r="W30" s="96"/>
      <c r="X30" s="97"/>
    </row>
    <row r="31" spans="1:24" s="98" customFormat="1" ht="24.75" customHeight="1" x14ac:dyDescent="0.2">
      <c r="A31" s="477" t="s">
        <v>314</v>
      </c>
      <c r="B31" s="478"/>
      <c r="C31" s="478"/>
      <c r="D31" s="479"/>
      <c r="E31" s="480" t="s">
        <v>255</v>
      </c>
      <c r="F31" s="481"/>
      <c r="G31" s="481"/>
      <c r="H31" s="481"/>
      <c r="I31" s="481"/>
      <c r="J31" s="482"/>
      <c r="K31" s="144">
        <f>K32</f>
        <v>1788.2</v>
      </c>
      <c r="L31" s="483">
        <f>L32</f>
        <v>1752.8</v>
      </c>
      <c r="M31" s="484"/>
      <c r="N31" s="133"/>
      <c r="O31" s="133"/>
      <c r="P31" s="133"/>
      <c r="Q31" s="133"/>
      <c r="R31" s="133"/>
      <c r="S31" s="133"/>
      <c r="T31" s="133"/>
      <c r="U31" s="96"/>
      <c r="V31" s="96"/>
      <c r="W31" s="96"/>
      <c r="X31" s="97"/>
    </row>
    <row r="32" spans="1:24" s="98" customFormat="1" ht="28.5" customHeight="1" x14ac:dyDescent="0.2">
      <c r="A32" s="500" t="s">
        <v>313</v>
      </c>
      <c r="B32" s="501"/>
      <c r="C32" s="501"/>
      <c r="D32" s="502"/>
      <c r="E32" s="503" t="s">
        <v>235</v>
      </c>
      <c r="F32" s="504"/>
      <c r="G32" s="504"/>
      <c r="H32" s="504"/>
      <c r="I32" s="504"/>
      <c r="J32" s="505"/>
      <c r="K32" s="145">
        <v>1788.2</v>
      </c>
      <c r="L32" s="488">
        <v>1752.8</v>
      </c>
      <c r="M32" s="489"/>
      <c r="N32" s="133"/>
      <c r="O32" s="133"/>
      <c r="P32" s="133"/>
      <c r="Q32" s="133"/>
      <c r="R32" s="133"/>
      <c r="S32" s="133"/>
      <c r="T32" s="133"/>
      <c r="U32" s="96"/>
      <c r="V32" s="96"/>
      <c r="W32" s="96"/>
      <c r="X32" s="97"/>
    </row>
    <row r="33" spans="1:24" s="98" customFormat="1" ht="28.5" customHeight="1" x14ac:dyDescent="0.2">
      <c r="A33" s="495" t="s">
        <v>312</v>
      </c>
      <c r="B33" s="496"/>
      <c r="C33" s="496"/>
      <c r="D33" s="497"/>
      <c r="E33" s="480" t="s">
        <v>252</v>
      </c>
      <c r="F33" s="481"/>
      <c r="G33" s="481"/>
      <c r="H33" s="481"/>
      <c r="I33" s="481"/>
      <c r="J33" s="482"/>
      <c r="K33" s="144">
        <f>K34</f>
        <v>205.3</v>
      </c>
      <c r="L33" s="483">
        <f>L34</f>
        <v>205.3</v>
      </c>
      <c r="M33" s="484"/>
      <c r="N33" s="133"/>
      <c r="O33" s="133"/>
      <c r="P33" s="133"/>
      <c r="Q33" s="133"/>
      <c r="R33" s="133"/>
      <c r="S33" s="133"/>
      <c r="T33" s="133"/>
      <c r="U33" s="96"/>
      <c r="V33" s="96"/>
      <c r="W33" s="96"/>
      <c r="X33" s="97"/>
    </row>
    <row r="34" spans="1:24" s="98" customFormat="1" ht="21" customHeight="1" x14ac:dyDescent="0.2">
      <c r="A34" s="477" t="s">
        <v>311</v>
      </c>
      <c r="B34" s="478"/>
      <c r="C34" s="478"/>
      <c r="D34" s="479"/>
      <c r="E34" s="480" t="s">
        <v>256</v>
      </c>
      <c r="F34" s="481"/>
      <c r="G34" s="481"/>
      <c r="H34" s="481"/>
      <c r="I34" s="481"/>
      <c r="J34" s="482"/>
      <c r="K34" s="145">
        <f>K35</f>
        <v>205.3</v>
      </c>
      <c r="L34" s="488">
        <f>L35</f>
        <v>205.3</v>
      </c>
      <c r="M34" s="489"/>
      <c r="N34" s="133"/>
      <c r="O34" s="133"/>
      <c r="P34" s="133"/>
      <c r="Q34" s="133"/>
      <c r="R34" s="133"/>
      <c r="S34" s="133"/>
      <c r="T34" s="133"/>
      <c r="U34" s="96"/>
      <c r="V34" s="96"/>
      <c r="W34" s="96"/>
      <c r="X34" s="97"/>
    </row>
    <row r="35" spans="1:24" s="98" customFormat="1" ht="19.5" customHeight="1" x14ac:dyDescent="0.2">
      <c r="A35" s="490" t="s">
        <v>310</v>
      </c>
      <c r="B35" s="491"/>
      <c r="C35" s="491"/>
      <c r="D35" s="492"/>
      <c r="E35" s="485" t="s">
        <v>399</v>
      </c>
      <c r="F35" s="493"/>
      <c r="G35" s="493"/>
      <c r="H35" s="493"/>
      <c r="I35" s="493"/>
      <c r="J35" s="494"/>
      <c r="K35" s="145">
        <v>205.3</v>
      </c>
      <c r="L35" s="488">
        <v>205.3</v>
      </c>
      <c r="M35" s="489"/>
      <c r="N35" s="133"/>
      <c r="O35" s="133"/>
      <c r="P35" s="133"/>
      <c r="Q35" s="133"/>
      <c r="R35" s="133"/>
      <c r="S35" s="133"/>
      <c r="T35" s="133"/>
      <c r="U35" s="96"/>
      <c r="V35" s="96"/>
      <c r="W35" s="96"/>
      <c r="X35" s="97"/>
    </row>
    <row r="36" spans="1:24" s="103" customFormat="1" ht="31.5" customHeight="1" x14ac:dyDescent="0.2">
      <c r="A36" s="495" t="s">
        <v>309</v>
      </c>
      <c r="B36" s="496"/>
      <c r="C36" s="496"/>
      <c r="D36" s="497"/>
      <c r="E36" s="480" t="s">
        <v>253</v>
      </c>
      <c r="F36" s="481"/>
      <c r="G36" s="481"/>
      <c r="H36" s="481"/>
      <c r="I36" s="481"/>
      <c r="J36" s="482"/>
      <c r="K36" s="149">
        <f>K37</f>
        <v>94.6</v>
      </c>
      <c r="L36" s="498">
        <f>L37</f>
        <v>97.4</v>
      </c>
      <c r="M36" s="499"/>
      <c r="N36" s="134"/>
      <c r="O36" s="134"/>
      <c r="P36" s="134"/>
      <c r="Q36" s="134"/>
      <c r="R36" s="134"/>
      <c r="S36" s="134"/>
      <c r="T36" s="134"/>
      <c r="U36" s="101"/>
      <c r="V36" s="101"/>
      <c r="W36" s="101"/>
      <c r="X36" s="102"/>
    </row>
    <row r="37" spans="1:24" s="103" customFormat="1" ht="27" customHeight="1" x14ac:dyDescent="0.2">
      <c r="A37" s="477" t="s">
        <v>308</v>
      </c>
      <c r="B37" s="478"/>
      <c r="C37" s="478"/>
      <c r="D37" s="479"/>
      <c r="E37" s="480" t="s">
        <v>257</v>
      </c>
      <c r="F37" s="481"/>
      <c r="G37" s="481"/>
      <c r="H37" s="481"/>
      <c r="I37" s="481"/>
      <c r="J37" s="482"/>
      <c r="K37" s="144">
        <f>K38</f>
        <v>94.6</v>
      </c>
      <c r="L37" s="483">
        <f>L38</f>
        <v>97.4</v>
      </c>
      <c r="M37" s="484"/>
      <c r="N37" s="134"/>
      <c r="O37" s="134"/>
      <c r="P37" s="134"/>
      <c r="Q37" s="134"/>
      <c r="R37" s="134"/>
      <c r="S37" s="134"/>
      <c r="T37" s="134"/>
      <c r="U37" s="101"/>
      <c r="V37" s="101"/>
      <c r="W37" s="101"/>
      <c r="X37" s="102"/>
    </row>
    <row r="38" spans="1:24" s="103" customFormat="1" ht="27.75" customHeight="1" x14ac:dyDescent="0.2">
      <c r="A38" s="477" t="s">
        <v>307</v>
      </c>
      <c r="B38" s="478"/>
      <c r="C38" s="478"/>
      <c r="D38" s="479"/>
      <c r="E38" s="485" t="s">
        <v>236</v>
      </c>
      <c r="F38" s="486"/>
      <c r="G38" s="486"/>
      <c r="H38" s="486"/>
      <c r="I38" s="486"/>
      <c r="J38" s="487"/>
      <c r="K38" s="145">
        <v>94.6</v>
      </c>
      <c r="L38" s="488">
        <v>97.4</v>
      </c>
      <c r="M38" s="489"/>
      <c r="N38" s="134"/>
      <c r="O38" s="134"/>
      <c r="P38" s="134"/>
      <c r="Q38" s="134"/>
      <c r="R38" s="134"/>
      <c r="S38" s="134"/>
      <c r="T38" s="134"/>
      <c r="U38" s="101"/>
      <c r="V38" s="101"/>
      <c r="W38" s="101"/>
      <c r="X38" s="102"/>
    </row>
    <row r="39" spans="1:24" ht="23.25" customHeight="1" thickBot="1" x14ac:dyDescent="0.25">
      <c r="A39" s="469"/>
      <c r="B39" s="470"/>
      <c r="C39" s="470"/>
      <c r="D39" s="471"/>
      <c r="E39" s="472" t="s">
        <v>237</v>
      </c>
      <c r="F39" s="473"/>
      <c r="G39" s="473"/>
      <c r="H39" s="473"/>
      <c r="I39" s="473"/>
      <c r="J39" s="473"/>
      <c r="K39" s="155">
        <f>K5+K26</f>
        <v>4326.8</v>
      </c>
      <c r="L39" s="474">
        <f>L5+L26</f>
        <v>4377.5</v>
      </c>
      <c r="M39" s="475"/>
      <c r="N39" s="476"/>
      <c r="O39" s="476"/>
      <c r="P39" s="476"/>
      <c r="Q39" s="476"/>
      <c r="R39" s="476"/>
      <c r="S39" s="476"/>
      <c r="T39" s="138"/>
      <c r="U39" s="94"/>
      <c r="V39" s="94"/>
      <c r="W39" s="94"/>
      <c r="X39" s="95"/>
    </row>
    <row r="40" spans="1:24" ht="14.25" hidden="1" x14ac:dyDescent="0.2">
      <c r="A40" s="467"/>
      <c r="B40" s="467"/>
      <c r="C40" s="467"/>
      <c r="D40" s="467"/>
      <c r="E40" s="468"/>
      <c r="F40" s="468"/>
      <c r="G40" s="468"/>
      <c r="H40" s="468"/>
      <c r="I40" s="468"/>
      <c r="J40" s="468"/>
      <c r="K40" s="156"/>
      <c r="L40" s="139"/>
      <c r="M40" s="139"/>
    </row>
    <row r="41" spans="1:24" ht="14.25" hidden="1" x14ac:dyDescent="0.2">
      <c r="A41" s="343"/>
      <c r="B41" s="343"/>
      <c r="C41" s="343"/>
      <c r="D41" s="343"/>
      <c r="E41" s="344"/>
      <c r="F41" s="344"/>
      <c r="G41" s="344"/>
      <c r="H41" s="344"/>
      <c r="I41" s="344"/>
      <c r="J41" s="344"/>
      <c r="K41" s="156"/>
      <c r="L41" s="348"/>
      <c r="M41" s="348"/>
    </row>
    <row r="42" spans="1:24" hidden="1" x14ac:dyDescent="0.2">
      <c r="A42" s="343"/>
      <c r="B42" s="343"/>
      <c r="C42" s="343"/>
      <c r="D42" s="343"/>
      <c r="E42" s="344"/>
      <c r="F42" s="344"/>
      <c r="G42" s="344"/>
      <c r="H42" s="344"/>
      <c r="I42" s="344"/>
      <c r="J42" s="344"/>
      <c r="K42" s="156"/>
      <c r="L42" s="345"/>
      <c r="M42" s="345"/>
    </row>
    <row r="43" spans="1:24" hidden="1" x14ac:dyDescent="0.2">
      <c r="A43" s="343"/>
      <c r="B43" s="343"/>
      <c r="C43" s="343"/>
      <c r="D43" s="343"/>
      <c r="E43" s="344"/>
      <c r="F43" s="344"/>
      <c r="G43" s="344"/>
      <c r="H43" s="344"/>
      <c r="I43" s="344"/>
      <c r="J43" s="344"/>
      <c r="K43" s="156"/>
      <c r="L43" s="345"/>
      <c r="M43" s="345"/>
    </row>
    <row r="44" spans="1:24" hidden="1" x14ac:dyDescent="0.2">
      <c r="A44" s="344"/>
      <c r="B44" s="344"/>
      <c r="C44" s="344"/>
      <c r="D44" s="344"/>
      <c r="E44" s="344"/>
      <c r="F44" s="344"/>
      <c r="G44" s="344"/>
      <c r="H44" s="344"/>
      <c r="I44" s="344"/>
      <c r="J44" s="344"/>
      <c r="K44" s="156"/>
      <c r="L44" s="345"/>
      <c r="M44" s="345"/>
    </row>
    <row r="45" spans="1:24" hidden="1" x14ac:dyDescent="0.2">
      <c r="A45" s="344"/>
      <c r="B45" s="344"/>
      <c r="C45" s="344"/>
      <c r="D45" s="344"/>
      <c r="E45" s="344"/>
      <c r="F45" s="344"/>
      <c r="G45" s="344"/>
      <c r="H45" s="344"/>
      <c r="I45" s="344"/>
      <c r="J45" s="344"/>
      <c r="K45" s="156"/>
      <c r="L45" s="345"/>
      <c r="M45" s="345"/>
    </row>
    <row r="46" spans="1:24" hidden="1" x14ac:dyDescent="0.2">
      <c r="A46" s="344"/>
      <c r="B46" s="344"/>
      <c r="C46" s="344"/>
      <c r="D46" s="344"/>
      <c r="E46" s="344"/>
      <c r="F46" s="344"/>
      <c r="G46" s="344"/>
      <c r="H46" s="344"/>
      <c r="I46" s="344"/>
      <c r="J46" s="344"/>
      <c r="K46" s="156"/>
      <c r="L46" s="345"/>
      <c r="M46" s="345"/>
    </row>
    <row r="47" spans="1:24" hidden="1" x14ac:dyDescent="0.2">
      <c r="A47" s="344"/>
      <c r="B47" s="344"/>
      <c r="C47" s="344"/>
      <c r="D47" s="344"/>
      <c r="E47" s="344"/>
      <c r="F47" s="344"/>
      <c r="G47" s="344"/>
      <c r="H47" s="344"/>
      <c r="I47" s="344"/>
      <c r="J47" s="344"/>
      <c r="K47" s="156"/>
      <c r="L47" s="345"/>
      <c r="M47" s="345"/>
    </row>
    <row r="48" spans="1:24" hidden="1" x14ac:dyDescent="0.2">
      <c r="A48" s="344"/>
      <c r="B48" s="344"/>
      <c r="C48" s="344"/>
      <c r="D48" s="344"/>
      <c r="E48" s="344"/>
      <c r="F48" s="344"/>
      <c r="G48" s="344"/>
      <c r="H48" s="344"/>
      <c r="I48" s="344"/>
      <c r="J48" s="344"/>
      <c r="K48" s="156"/>
      <c r="L48" s="345"/>
      <c r="M48" s="345"/>
    </row>
    <row r="49" spans="1:13" hidden="1" x14ac:dyDescent="0.2">
      <c r="A49" s="344"/>
      <c r="B49" s="344"/>
      <c r="C49" s="344"/>
      <c r="D49" s="344"/>
      <c r="E49" s="344"/>
      <c r="F49" s="344"/>
      <c r="G49" s="344"/>
      <c r="H49" s="344"/>
      <c r="I49" s="344"/>
      <c r="J49" s="344"/>
      <c r="K49" s="156"/>
      <c r="L49" s="345"/>
      <c r="M49" s="345"/>
    </row>
    <row r="50" spans="1:13" ht="12" hidden="1" customHeight="1" x14ac:dyDescent="0.2">
      <c r="A50" s="344"/>
      <c r="B50" s="344"/>
      <c r="C50" s="344"/>
      <c r="D50" s="344"/>
      <c r="E50" s="344"/>
      <c r="F50" s="344"/>
      <c r="G50" s="344"/>
      <c r="H50" s="344"/>
      <c r="I50" s="344"/>
      <c r="J50" s="344"/>
      <c r="K50" s="156"/>
      <c r="L50" s="345"/>
      <c r="M50" s="345"/>
    </row>
    <row r="51" spans="1:13" ht="114" hidden="1" customHeight="1" x14ac:dyDescent="0.2">
      <c r="A51" s="344"/>
      <c r="B51" s="344"/>
      <c r="C51" s="344"/>
      <c r="D51" s="344"/>
      <c r="E51" s="344"/>
      <c r="F51" s="344"/>
      <c r="G51" s="344"/>
      <c r="H51" s="344"/>
      <c r="I51" s="344"/>
      <c r="J51" s="344"/>
      <c r="K51" s="156"/>
      <c r="L51" s="345"/>
      <c r="M51" s="345"/>
    </row>
    <row r="52" spans="1:13" hidden="1" x14ac:dyDescent="0.2">
      <c r="A52" s="344"/>
      <c r="B52" s="344"/>
      <c r="C52" s="344"/>
      <c r="D52" s="344"/>
      <c r="E52" s="344"/>
      <c r="F52" s="344"/>
      <c r="G52" s="344"/>
      <c r="H52" s="344"/>
      <c r="I52" s="344"/>
      <c r="J52" s="344"/>
      <c r="K52" s="156"/>
      <c r="L52" s="345"/>
      <c r="M52" s="345"/>
    </row>
    <row r="53" spans="1:13" hidden="1" x14ac:dyDescent="0.2">
      <c r="A53" s="344"/>
      <c r="B53" s="344"/>
      <c r="C53" s="344"/>
      <c r="D53" s="344"/>
      <c r="E53" s="344"/>
      <c r="F53" s="344"/>
      <c r="G53" s="344"/>
      <c r="H53" s="344"/>
      <c r="I53" s="344"/>
      <c r="J53" s="344"/>
      <c r="K53" s="156"/>
      <c r="L53" s="345"/>
      <c r="M53" s="345"/>
    </row>
    <row r="54" spans="1:13" hidden="1" x14ac:dyDescent="0.2">
      <c r="A54" s="344"/>
      <c r="B54" s="344"/>
      <c r="C54" s="344"/>
      <c r="D54" s="344"/>
      <c r="E54" s="344"/>
      <c r="F54" s="344"/>
      <c r="G54" s="344"/>
      <c r="H54" s="344"/>
      <c r="I54" s="344"/>
      <c r="J54" s="344"/>
      <c r="K54" s="156"/>
      <c r="L54" s="345"/>
      <c r="M54" s="345"/>
    </row>
    <row r="55" spans="1:13" hidden="1" x14ac:dyDescent="0.2">
      <c r="A55" s="344"/>
      <c r="B55" s="344"/>
      <c r="C55" s="344"/>
      <c r="D55" s="344"/>
      <c r="E55" s="344"/>
      <c r="F55" s="344"/>
      <c r="G55" s="344"/>
      <c r="H55" s="344"/>
      <c r="I55" s="344"/>
      <c r="J55" s="344"/>
      <c r="K55" s="156"/>
      <c r="L55" s="345"/>
      <c r="M55" s="345"/>
    </row>
    <row r="56" spans="1:13" hidden="1" x14ac:dyDescent="0.2">
      <c r="A56" s="344"/>
      <c r="B56" s="344"/>
      <c r="C56" s="344"/>
      <c r="D56" s="344"/>
      <c r="E56" s="344"/>
      <c r="F56" s="344"/>
      <c r="G56" s="344"/>
      <c r="H56" s="344"/>
      <c r="I56" s="344"/>
      <c r="J56" s="344"/>
      <c r="K56" s="156"/>
      <c r="L56" s="345"/>
      <c r="M56" s="345"/>
    </row>
    <row r="57" spans="1:13" hidden="1" x14ac:dyDescent="0.2">
      <c r="A57" s="344"/>
      <c r="B57" s="344"/>
      <c r="C57" s="344"/>
      <c r="D57" s="344"/>
      <c r="E57" s="344"/>
      <c r="F57" s="344"/>
      <c r="G57" s="344"/>
      <c r="H57" s="344"/>
      <c r="I57" s="344"/>
      <c r="J57" s="344"/>
      <c r="K57" s="156"/>
      <c r="L57" s="345"/>
      <c r="M57" s="345"/>
    </row>
    <row r="58" spans="1:13" hidden="1" x14ac:dyDescent="0.2">
      <c r="A58" s="344"/>
      <c r="B58" s="344"/>
      <c r="C58" s="344"/>
      <c r="D58" s="344"/>
      <c r="E58" s="344"/>
      <c r="F58" s="344"/>
      <c r="G58" s="344"/>
      <c r="H58" s="344"/>
      <c r="I58" s="344"/>
      <c r="J58" s="344"/>
      <c r="K58" s="156"/>
      <c r="L58" s="345"/>
      <c r="M58" s="345"/>
    </row>
    <row r="59" spans="1:13" hidden="1" x14ac:dyDescent="0.2">
      <c r="A59" s="344"/>
      <c r="B59" s="344"/>
      <c r="C59" s="344"/>
      <c r="D59" s="344"/>
      <c r="E59" s="344"/>
      <c r="F59" s="344"/>
      <c r="G59" s="344"/>
      <c r="H59" s="344"/>
      <c r="I59" s="344"/>
      <c r="J59" s="344"/>
      <c r="K59" s="156"/>
      <c r="L59" s="345"/>
      <c r="M59" s="345"/>
    </row>
    <row r="60" spans="1:13" x14ac:dyDescent="0.2">
      <c r="L60" s="345"/>
      <c r="M60" s="345"/>
    </row>
  </sheetData>
  <mergeCells count="208"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35:D35"/>
    <mergeCell ref="E35:J35"/>
    <mergeCell ref="L35:M35"/>
    <mergeCell ref="A36:D36"/>
    <mergeCell ref="E36:J36"/>
    <mergeCell ref="L36:M36"/>
    <mergeCell ref="A33:D33"/>
    <mergeCell ref="E33:J33"/>
    <mergeCell ref="L33:M33"/>
    <mergeCell ref="A34:D34"/>
    <mergeCell ref="E34:J34"/>
    <mergeCell ref="L34:M34"/>
    <mergeCell ref="A39:D39"/>
    <mergeCell ref="E39:J39"/>
    <mergeCell ref="L39:M39"/>
    <mergeCell ref="N39:O39"/>
    <mergeCell ref="P39:Q39"/>
    <mergeCell ref="R39:S39"/>
    <mergeCell ref="A37:D37"/>
    <mergeCell ref="E37:J37"/>
    <mergeCell ref="L37:M37"/>
    <mergeCell ref="A38:D38"/>
    <mergeCell ref="E38:J38"/>
    <mergeCell ref="L38:M38"/>
    <mergeCell ref="A43:D43"/>
    <mergeCell ref="E43:J43"/>
    <mergeCell ref="L43:M43"/>
    <mergeCell ref="A44:D44"/>
    <mergeCell ref="E44:J44"/>
    <mergeCell ref="L44:M44"/>
    <mergeCell ref="A40:D40"/>
    <mergeCell ref="E40:J40"/>
    <mergeCell ref="A41:D41"/>
    <mergeCell ref="E41:J41"/>
    <mergeCell ref="L41:M41"/>
    <mergeCell ref="A42:D42"/>
    <mergeCell ref="E42:J42"/>
    <mergeCell ref="L42:M42"/>
    <mergeCell ref="A47:D47"/>
    <mergeCell ref="E47:J47"/>
    <mergeCell ref="L47:M47"/>
    <mergeCell ref="A48:D48"/>
    <mergeCell ref="E48:J48"/>
    <mergeCell ref="L48:M48"/>
    <mergeCell ref="A45:D45"/>
    <mergeCell ref="E45:J45"/>
    <mergeCell ref="L45:M45"/>
    <mergeCell ref="A46:D46"/>
    <mergeCell ref="E46:J46"/>
    <mergeCell ref="L46:M46"/>
    <mergeCell ref="A51:D51"/>
    <mergeCell ref="E51:J51"/>
    <mergeCell ref="L51:M51"/>
    <mergeCell ref="A52:D52"/>
    <mergeCell ref="E52:J52"/>
    <mergeCell ref="L52:M52"/>
    <mergeCell ref="A49:D49"/>
    <mergeCell ref="E49:J49"/>
    <mergeCell ref="L49:M49"/>
    <mergeCell ref="A50:D50"/>
    <mergeCell ref="E50:J50"/>
    <mergeCell ref="L50:M50"/>
    <mergeCell ref="A55:D55"/>
    <mergeCell ref="E55:J55"/>
    <mergeCell ref="L55:M55"/>
    <mergeCell ref="A56:D56"/>
    <mergeCell ref="E56:J56"/>
    <mergeCell ref="L56:M56"/>
    <mergeCell ref="A53:D53"/>
    <mergeCell ref="E53:J53"/>
    <mergeCell ref="L53:M53"/>
    <mergeCell ref="A54:D54"/>
    <mergeCell ref="E54:J54"/>
    <mergeCell ref="L54:M54"/>
    <mergeCell ref="A59:D59"/>
    <mergeCell ref="E59:J59"/>
    <mergeCell ref="L59:M59"/>
    <mergeCell ref="L60:M60"/>
    <mergeCell ref="A57:D57"/>
    <mergeCell ref="E57:J57"/>
    <mergeCell ref="L57:M57"/>
    <mergeCell ref="A58:D58"/>
    <mergeCell ref="E58:J58"/>
    <mergeCell ref="L58:M5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207"/>
  <sheetViews>
    <sheetView workbookViewId="0">
      <selection activeCell="D2" sqref="D2:G2"/>
    </sheetView>
  </sheetViews>
  <sheetFormatPr defaultRowHeight="15.75" x14ac:dyDescent="0.25"/>
  <cols>
    <col min="1" max="1" width="54.140625" customWidth="1"/>
    <col min="2" max="2" width="4.7109375" customWidth="1"/>
    <col min="3" max="3" width="4" customWidth="1"/>
    <col min="4" max="4" width="13" style="16" customWidth="1"/>
    <col min="5" max="5" width="5.5703125" customWidth="1"/>
    <col min="6" max="6" width="11.140625" customWidth="1"/>
    <col min="7" max="7" width="11.5703125" style="26" customWidth="1"/>
    <col min="8" max="8" width="9.140625" hidden="1" customWidth="1"/>
  </cols>
  <sheetData>
    <row r="1" spans="1:13" ht="15.75" customHeight="1" x14ac:dyDescent="0.2">
      <c r="A1" s="27"/>
      <c r="B1" s="27"/>
      <c r="C1" s="27"/>
      <c r="D1" s="50"/>
      <c r="E1" s="322" t="s">
        <v>287</v>
      </c>
      <c r="F1" s="322"/>
      <c r="G1" s="322"/>
      <c r="H1" s="3"/>
      <c r="I1" s="3"/>
      <c r="J1" s="27"/>
      <c r="K1" s="27"/>
      <c r="L1" s="27"/>
      <c r="M1" s="27"/>
    </row>
    <row r="2" spans="1:13" ht="45.75" customHeight="1" x14ac:dyDescent="0.2">
      <c r="A2" s="27"/>
      <c r="B2" s="39"/>
      <c r="C2" s="39"/>
      <c r="D2" s="322" t="s">
        <v>420</v>
      </c>
      <c r="E2" s="322"/>
      <c r="F2" s="322"/>
      <c r="G2" s="322"/>
      <c r="H2" s="3"/>
      <c r="I2" s="3"/>
      <c r="J2" s="3"/>
      <c r="K2" s="27"/>
      <c r="L2" s="27"/>
      <c r="M2" s="27"/>
    </row>
    <row r="3" spans="1:13" ht="15.75" customHeight="1" x14ac:dyDescent="0.2">
      <c r="A3" s="449" t="s">
        <v>140</v>
      </c>
      <c r="B3" s="449"/>
      <c r="C3" s="449"/>
      <c r="D3" s="449"/>
      <c r="E3" s="449"/>
      <c r="F3" s="449"/>
      <c r="G3" s="449"/>
      <c r="H3" s="449"/>
      <c r="I3" s="27"/>
      <c r="J3" s="27"/>
      <c r="K3" s="27"/>
      <c r="L3" s="27"/>
      <c r="M3" s="27"/>
    </row>
    <row r="4" spans="1:13" ht="15.75" customHeight="1" x14ac:dyDescent="0.2">
      <c r="A4" s="449" t="s">
        <v>331</v>
      </c>
      <c r="B4" s="449"/>
      <c r="C4" s="449"/>
      <c r="D4" s="449"/>
      <c r="E4" s="449"/>
      <c r="F4" s="449"/>
      <c r="G4" s="449"/>
      <c r="H4" s="449"/>
      <c r="I4" s="27"/>
      <c r="J4" s="27"/>
      <c r="K4" s="27"/>
      <c r="L4" s="27"/>
      <c r="M4" s="27"/>
    </row>
    <row r="5" spans="1:13" ht="20.25" customHeight="1" x14ac:dyDescent="0.2">
      <c r="A5" s="449" t="s">
        <v>139</v>
      </c>
      <c r="B5" s="449"/>
      <c r="C5" s="449"/>
      <c r="D5" s="449"/>
      <c r="E5" s="449"/>
      <c r="F5" s="449"/>
      <c r="G5" s="449"/>
      <c r="H5" s="449"/>
      <c r="I5" s="27"/>
      <c r="J5" s="27"/>
      <c r="K5" s="27"/>
      <c r="L5" s="27"/>
      <c r="M5" s="27"/>
    </row>
    <row r="6" spans="1:13" ht="12.75" x14ac:dyDescent="0.2">
      <c r="A6" s="27"/>
      <c r="B6" s="27"/>
      <c r="C6" s="27"/>
      <c r="D6" s="50"/>
      <c r="E6" s="27"/>
      <c r="F6" s="27"/>
      <c r="G6" s="40" t="s">
        <v>138</v>
      </c>
      <c r="H6" s="27"/>
      <c r="I6" s="27"/>
      <c r="J6" s="27"/>
      <c r="K6" s="27"/>
      <c r="L6" s="27"/>
      <c r="M6" s="27"/>
    </row>
    <row r="7" spans="1:13" ht="12.75" customHeight="1" x14ac:dyDescent="0.2">
      <c r="A7" s="448" t="s">
        <v>0</v>
      </c>
      <c r="B7" s="450" t="s">
        <v>137</v>
      </c>
      <c r="C7" s="450" t="s">
        <v>136</v>
      </c>
      <c r="D7" s="455" t="s">
        <v>135</v>
      </c>
      <c r="E7" s="457" t="s">
        <v>134</v>
      </c>
      <c r="F7" s="581" t="s">
        <v>332</v>
      </c>
      <c r="G7" s="583" t="s">
        <v>333</v>
      </c>
      <c r="H7" s="27"/>
      <c r="I7" s="27"/>
      <c r="J7" s="27"/>
      <c r="K7" s="27"/>
      <c r="L7" s="27"/>
      <c r="M7" s="27"/>
    </row>
    <row r="8" spans="1:13" ht="24" customHeight="1" x14ac:dyDescent="0.2">
      <c r="A8" s="448"/>
      <c r="B8" s="451"/>
      <c r="C8" s="451"/>
      <c r="D8" s="456"/>
      <c r="E8" s="458"/>
      <c r="F8" s="582"/>
      <c r="G8" s="584"/>
      <c r="H8" s="27"/>
      <c r="I8" s="27"/>
      <c r="J8" s="27"/>
      <c r="K8" s="27"/>
      <c r="L8" s="27"/>
      <c r="M8" s="27"/>
    </row>
    <row r="9" spans="1:13" x14ac:dyDescent="0.25">
      <c r="A9" s="38" t="s">
        <v>132</v>
      </c>
      <c r="B9" s="29" t="s">
        <v>2</v>
      </c>
      <c r="C9" s="29" t="s">
        <v>2</v>
      </c>
      <c r="D9" s="51" t="s">
        <v>141</v>
      </c>
      <c r="E9" s="29" t="s">
        <v>1</v>
      </c>
      <c r="F9" s="57">
        <f>F10+F53+F59+F66+F85+F104+F116</f>
        <v>4326.7999999999993</v>
      </c>
      <c r="G9" s="57">
        <f>G10+G53+G59+G66+G85+G104+G116</f>
        <v>4377.5</v>
      </c>
      <c r="H9" s="27"/>
      <c r="I9" s="27"/>
      <c r="J9" s="27"/>
      <c r="K9" s="27"/>
      <c r="L9" s="27"/>
      <c r="M9" s="27"/>
    </row>
    <row r="10" spans="1:13" x14ac:dyDescent="0.25">
      <c r="A10" s="41" t="s">
        <v>131</v>
      </c>
      <c r="B10" s="42" t="s">
        <v>5</v>
      </c>
      <c r="C10" s="42" t="s">
        <v>2</v>
      </c>
      <c r="D10" s="52" t="s">
        <v>141</v>
      </c>
      <c r="E10" s="42" t="s">
        <v>1</v>
      </c>
      <c r="F10" s="58">
        <f>F11+F16+F30+F40+F44+F35</f>
        <v>2437</v>
      </c>
      <c r="G10" s="58">
        <f>G11+G16+G30+G40+G44+G35</f>
        <v>2437</v>
      </c>
      <c r="H10" s="27"/>
      <c r="I10" s="27"/>
      <c r="J10" s="27"/>
      <c r="K10" s="27"/>
      <c r="L10" s="27"/>
      <c r="M10" s="27"/>
    </row>
    <row r="11" spans="1:13" ht="27" x14ac:dyDescent="0.25">
      <c r="A11" s="261" t="s">
        <v>130</v>
      </c>
      <c r="B11" s="263" t="s">
        <v>5</v>
      </c>
      <c r="C11" s="263" t="s">
        <v>23</v>
      </c>
      <c r="D11" s="264" t="s">
        <v>141</v>
      </c>
      <c r="E11" s="263" t="s">
        <v>1</v>
      </c>
      <c r="F11" s="265">
        <f>F15</f>
        <v>597.70000000000005</v>
      </c>
      <c r="G11" s="265">
        <f>G15</f>
        <v>597.70000000000005</v>
      </c>
      <c r="H11" s="27"/>
      <c r="I11" s="27"/>
      <c r="J11" s="27"/>
      <c r="K11" s="27"/>
      <c r="L11" s="27"/>
      <c r="M11" s="27"/>
    </row>
    <row r="12" spans="1:13" ht="25.5" x14ac:dyDescent="0.25">
      <c r="A12" s="106" t="s">
        <v>87</v>
      </c>
      <c r="B12" s="276" t="s">
        <v>5</v>
      </c>
      <c r="C12" s="276" t="s">
        <v>23</v>
      </c>
      <c r="D12" s="277" t="s">
        <v>142</v>
      </c>
      <c r="E12" s="276" t="s">
        <v>1</v>
      </c>
      <c r="F12" s="278">
        <f t="shared" ref="F12:G14" si="0">F13</f>
        <v>597.70000000000005</v>
      </c>
      <c r="G12" s="278">
        <f t="shared" si="0"/>
        <v>597.70000000000005</v>
      </c>
      <c r="H12" s="27"/>
      <c r="I12" s="27"/>
      <c r="J12" s="27"/>
      <c r="K12" s="27"/>
      <c r="L12" s="27"/>
      <c r="M12" s="27"/>
    </row>
    <row r="13" spans="1:13" ht="25.5" x14ac:dyDescent="0.25">
      <c r="A13" s="37" t="s">
        <v>82</v>
      </c>
      <c r="B13" s="29" t="s">
        <v>5</v>
      </c>
      <c r="C13" s="29" t="s">
        <v>23</v>
      </c>
      <c r="D13" s="51" t="s">
        <v>143</v>
      </c>
      <c r="E13" s="29" t="s">
        <v>1</v>
      </c>
      <c r="F13" s="57">
        <f t="shared" si="0"/>
        <v>597.70000000000005</v>
      </c>
      <c r="G13" s="57">
        <f t="shared" si="0"/>
        <v>597.70000000000005</v>
      </c>
      <c r="H13" s="27"/>
      <c r="I13" s="27"/>
      <c r="J13" s="27"/>
      <c r="K13" s="27"/>
      <c r="L13" s="27"/>
      <c r="M13" s="27"/>
    </row>
    <row r="14" spans="1:13" x14ac:dyDescent="0.25">
      <c r="A14" s="37" t="s">
        <v>129</v>
      </c>
      <c r="B14" s="29" t="s">
        <v>5</v>
      </c>
      <c r="C14" s="29" t="s">
        <v>23</v>
      </c>
      <c r="D14" s="51" t="s">
        <v>144</v>
      </c>
      <c r="E14" s="29" t="s">
        <v>1</v>
      </c>
      <c r="F14" s="57">
        <f t="shared" si="0"/>
        <v>597.70000000000005</v>
      </c>
      <c r="G14" s="57">
        <f t="shared" si="0"/>
        <v>597.70000000000005</v>
      </c>
      <c r="H14" s="27"/>
      <c r="I14" s="27"/>
      <c r="J14" s="27"/>
      <c r="K14" s="27"/>
      <c r="L14" s="27"/>
      <c r="M14" s="27"/>
    </row>
    <row r="15" spans="1:13" ht="26.25" x14ac:dyDescent="0.25">
      <c r="A15" s="36" t="s">
        <v>116</v>
      </c>
      <c r="B15" s="29" t="s">
        <v>5</v>
      </c>
      <c r="C15" s="29" t="s">
        <v>23</v>
      </c>
      <c r="D15" s="51" t="s">
        <v>144</v>
      </c>
      <c r="E15" s="29" t="s">
        <v>17</v>
      </c>
      <c r="F15" s="57">
        <v>597.70000000000005</v>
      </c>
      <c r="G15" s="57">
        <v>597.70000000000005</v>
      </c>
      <c r="H15" s="27"/>
      <c r="I15" s="27"/>
      <c r="J15" s="27"/>
      <c r="K15" s="27"/>
      <c r="L15" s="27"/>
      <c r="M15" s="27"/>
    </row>
    <row r="16" spans="1:13" ht="40.5" x14ac:dyDescent="0.25">
      <c r="A16" s="266" t="s">
        <v>128</v>
      </c>
      <c r="B16" s="263" t="s">
        <v>5</v>
      </c>
      <c r="C16" s="263" t="s">
        <v>68</v>
      </c>
      <c r="D16" s="264" t="s">
        <v>141</v>
      </c>
      <c r="E16" s="263" t="s">
        <v>1</v>
      </c>
      <c r="F16" s="265">
        <f>F17+F24</f>
        <v>1262.1999999999998</v>
      </c>
      <c r="G16" s="265">
        <f>G17+G24</f>
        <v>1262.1999999999998</v>
      </c>
      <c r="H16" s="27"/>
      <c r="I16" s="27"/>
      <c r="J16" s="27"/>
      <c r="K16" s="27"/>
      <c r="L16" s="27"/>
      <c r="M16" s="27"/>
    </row>
    <row r="17" spans="1:13" ht="25.5" x14ac:dyDescent="0.25">
      <c r="A17" s="106" t="s">
        <v>87</v>
      </c>
      <c r="B17" s="276" t="s">
        <v>5</v>
      </c>
      <c r="C17" s="276" t="s">
        <v>68</v>
      </c>
      <c r="D17" s="277" t="s">
        <v>142</v>
      </c>
      <c r="E17" s="276" t="s">
        <v>1</v>
      </c>
      <c r="F17" s="279">
        <f>F18</f>
        <v>1262.1999999999998</v>
      </c>
      <c r="G17" s="279">
        <f>G18</f>
        <v>1262.1999999999998</v>
      </c>
      <c r="H17" s="27"/>
      <c r="I17" s="27"/>
      <c r="J17" s="27"/>
      <c r="K17" s="27"/>
      <c r="L17" s="27"/>
      <c r="M17" s="27"/>
    </row>
    <row r="18" spans="1:13" ht="25.5" x14ac:dyDescent="0.25">
      <c r="A18" s="30" t="s">
        <v>82</v>
      </c>
      <c r="B18" s="29" t="s">
        <v>5</v>
      </c>
      <c r="C18" s="29" t="s">
        <v>68</v>
      </c>
      <c r="D18" s="51" t="s">
        <v>143</v>
      </c>
      <c r="E18" s="29" t="s">
        <v>1</v>
      </c>
      <c r="F18" s="57">
        <f>F19</f>
        <v>1262.1999999999998</v>
      </c>
      <c r="G18" s="57">
        <f>G19</f>
        <v>1262.1999999999998</v>
      </c>
      <c r="H18" s="27"/>
      <c r="I18" s="27"/>
      <c r="J18" s="27"/>
      <c r="K18" s="27"/>
      <c r="L18" s="27"/>
      <c r="M18" s="27"/>
    </row>
    <row r="19" spans="1:13" ht="25.5" x14ac:dyDescent="0.25">
      <c r="A19" s="30" t="s">
        <v>127</v>
      </c>
      <c r="B19" s="29" t="s">
        <v>5</v>
      </c>
      <c r="C19" s="29" t="s">
        <v>68</v>
      </c>
      <c r="D19" s="51" t="s">
        <v>145</v>
      </c>
      <c r="E19" s="29" t="s">
        <v>1</v>
      </c>
      <c r="F19" s="57">
        <f>F20+F21+F23+F22</f>
        <v>1262.1999999999998</v>
      </c>
      <c r="G19" s="57">
        <f>G20+G21+G23+G22</f>
        <v>1262.1999999999998</v>
      </c>
      <c r="H19" s="27"/>
      <c r="I19" s="27"/>
      <c r="J19" s="27"/>
      <c r="K19" s="27"/>
      <c r="L19" s="27"/>
      <c r="M19" s="27"/>
    </row>
    <row r="20" spans="1:13" ht="25.5" x14ac:dyDescent="0.25">
      <c r="A20" s="30" t="s">
        <v>116</v>
      </c>
      <c r="B20" s="29" t="s">
        <v>5</v>
      </c>
      <c r="C20" s="29" t="s">
        <v>68</v>
      </c>
      <c r="D20" s="51" t="s">
        <v>145</v>
      </c>
      <c r="E20" s="29" t="s">
        <v>17</v>
      </c>
      <c r="F20" s="57">
        <v>1256.5999999999999</v>
      </c>
      <c r="G20" s="57">
        <v>1256.5999999999999</v>
      </c>
      <c r="H20" s="27"/>
      <c r="I20" s="27"/>
      <c r="J20" s="27"/>
      <c r="K20" s="27"/>
      <c r="L20" s="27"/>
      <c r="M20" s="27"/>
    </row>
    <row r="21" spans="1:13" ht="25.5" x14ac:dyDescent="0.25">
      <c r="A21" s="30" t="s">
        <v>80</v>
      </c>
      <c r="B21" s="29" t="s">
        <v>5</v>
      </c>
      <c r="C21" s="29" t="s">
        <v>68</v>
      </c>
      <c r="D21" s="51" t="s">
        <v>145</v>
      </c>
      <c r="E21" s="29" t="s">
        <v>79</v>
      </c>
      <c r="F21" s="57"/>
      <c r="G21" s="57"/>
      <c r="H21" s="27"/>
      <c r="I21" s="27"/>
      <c r="J21" s="27"/>
      <c r="K21" s="27"/>
      <c r="L21" s="27"/>
      <c r="M21" s="27"/>
    </row>
    <row r="22" spans="1:13" x14ac:dyDescent="0.25">
      <c r="A22" s="30" t="s">
        <v>25</v>
      </c>
      <c r="B22" s="29" t="s">
        <v>5</v>
      </c>
      <c r="C22" s="29" t="s">
        <v>68</v>
      </c>
      <c r="D22" s="51" t="s">
        <v>274</v>
      </c>
      <c r="E22" s="29" t="s">
        <v>106</v>
      </c>
      <c r="F22" s="57"/>
      <c r="G22" s="57"/>
      <c r="H22" s="27"/>
      <c r="I22" s="27"/>
      <c r="J22" s="27"/>
      <c r="K22" s="27"/>
      <c r="L22" s="27"/>
      <c r="M22" s="27"/>
    </row>
    <row r="23" spans="1:13" x14ac:dyDescent="0.25">
      <c r="A23" s="30" t="s">
        <v>102</v>
      </c>
      <c r="B23" s="29" t="s">
        <v>5</v>
      </c>
      <c r="C23" s="29" t="s">
        <v>68</v>
      </c>
      <c r="D23" s="51" t="s">
        <v>145</v>
      </c>
      <c r="E23" s="29" t="s">
        <v>88</v>
      </c>
      <c r="F23" s="57">
        <v>5.6</v>
      </c>
      <c r="G23" s="57">
        <v>5.6</v>
      </c>
      <c r="H23" s="27"/>
      <c r="I23" s="27"/>
      <c r="J23" s="27"/>
      <c r="K23" s="27"/>
      <c r="L23" s="27"/>
      <c r="M23" s="27"/>
    </row>
    <row r="24" spans="1:13" x14ac:dyDescent="0.25">
      <c r="A24" s="47" t="s">
        <v>146</v>
      </c>
      <c r="B24" s="29" t="s">
        <v>5</v>
      </c>
      <c r="C24" s="29" t="s">
        <v>68</v>
      </c>
      <c r="D24" s="51" t="s">
        <v>147</v>
      </c>
      <c r="E24" s="29" t="s">
        <v>1</v>
      </c>
      <c r="F24" s="57">
        <f>F25</f>
        <v>0</v>
      </c>
      <c r="G24" s="57">
        <f>G25</f>
        <v>0</v>
      </c>
      <c r="H24" s="27"/>
      <c r="I24" s="27"/>
      <c r="J24" s="27"/>
      <c r="K24" s="27"/>
      <c r="L24" s="27"/>
      <c r="M24" s="27"/>
    </row>
    <row r="25" spans="1:13" ht="25.5" x14ac:dyDescent="0.25">
      <c r="A25" s="30" t="s">
        <v>82</v>
      </c>
      <c r="B25" s="29" t="s">
        <v>5</v>
      </c>
      <c r="C25" s="29" t="s">
        <v>68</v>
      </c>
      <c r="D25" s="51" t="s">
        <v>148</v>
      </c>
      <c r="E25" s="29" t="s">
        <v>1</v>
      </c>
      <c r="F25" s="57">
        <f>F26+F28</f>
        <v>0</v>
      </c>
      <c r="G25" s="57">
        <f>G26+G28</f>
        <v>0</v>
      </c>
      <c r="H25" s="27"/>
      <c r="I25" s="27"/>
      <c r="J25" s="27"/>
      <c r="K25" s="27"/>
      <c r="L25" s="27"/>
      <c r="M25" s="27"/>
    </row>
    <row r="26" spans="1:13" ht="25.5" x14ac:dyDescent="0.25">
      <c r="A26" s="30" t="s">
        <v>103</v>
      </c>
      <c r="B26" s="29" t="s">
        <v>5</v>
      </c>
      <c r="C26" s="29" t="s">
        <v>68</v>
      </c>
      <c r="D26" s="51" t="s">
        <v>148</v>
      </c>
      <c r="E26" s="29" t="s">
        <v>1</v>
      </c>
      <c r="F26" s="57">
        <f>F27</f>
        <v>0</v>
      </c>
      <c r="G26" s="57">
        <f>G27</f>
        <v>0</v>
      </c>
      <c r="H26" s="27"/>
      <c r="I26" s="27"/>
      <c r="J26" s="27"/>
      <c r="K26" s="27"/>
      <c r="L26" s="27"/>
      <c r="M26" s="27"/>
    </row>
    <row r="27" spans="1:13" x14ac:dyDescent="0.25">
      <c r="A27" s="30" t="s">
        <v>25</v>
      </c>
      <c r="B27" s="29" t="s">
        <v>5</v>
      </c>
      <c r="C27" s="29" t="s">
        <v>68</v>
      </c>
      <c r="D27" s="51" t="s">
        <v>148</v>
      </c>
      <c r="E27" s="29" t="s">
        <v>106</v>
      </c>
      <c r="F27" s="57"/>
      <c r="G27" s="57"/>
      <c r="H27" s="27"/>
      <c r="I27" s="27"/>
      <c r="J27" s="27"/>
      <c r="K27" s="27"/>
      <c r="L27" s="27"/>
      <c r="M27" s="27"/>
    </row>
    <row r="28" spans="1:13" ht="25.5" x14ac:dyDescent="0.25">
      <c r="A28" s="30" t="s">
        <v>149</v>
      </c>
      <c r="B28" s="29" t="s">
        <v>5</v>
      </c>
      <c r="C28" s="29" t="s">
        <v>68</v>
      </c>
      <c r="D28" s="51" t="s">
        <v>276</v>
      </c>
      <c r="E28" s="29" t="s">
        <v>1</v>
      </c>
      <c r="F28" s="57">
        <f>F29</f>
        <v>0</v>
      </c>
      <c r="G28" s="57">
        <f>G29</f>
        <v>0</v>
      </c>
      <c r="H28" s="27"/>
      <c r="I28" s="27"/>
      <c r="J28" s="27"/>
      <c r="K28" s="27"/>
      <c r="L28" s="27"/>
      <c r="M28" s="27"/>
    </row>
    <row r="29" spans="1:13" x14ac:dyDescent="0.25">
      <c r="A29" s="30" t="s">
        <v>25</v>
      </c>
      <c r="B29" s="29" t="s">
        <v>5</v>
      </c>
      <c r="C29" s="29" t="s">
        <v>68</v>
      </c>
      <c r="D29" s="51" t="s">
        <v>276</v>
      </c>
      <c r="E29" s="29" t="s">
        <v>106</v>
      </c>
      <c r="F29" s="57"/>
      <c r="G29" s="57"/>
      <c r="H29" s="27"/>
      <c r="I29" s="27"/>
      <c r="J29" s="27"/>
      <c r="K29" s="27"/>
      <c r="L29" s="27"/>
      <c r="M29" s="27"/>
    </row>
    <row r="30" spans="1:13" ht="40.5" x14ac:dyDescent="0.25">
      <c r="A30" s="266" t="s">
        <v>126</v>
      </c>
      <c r="B30" s="263" t="s">
        <v>5</v>
      </c>
      <c r="C30" s="263" t="s">
        <v>11</v>
      </c>
      <c r="D30" s="264" t="s">
        <v>141</v>
      </c>
      <c r="E30" s="263" t="s">
        <v>1</v>
      </c>
      <c r="F30" s="265">
        <f t="shared" ref="F30:G33" si="1">F31</f>
        <v>2.5</v>
      </c>
      <c r="G30" s="265">
        <f t="shared" si="1"/>
        <v>2.5</v>
      </c>
      <c r="H30" s="27"/>
      <c r="I30" s="27"/>
      <c r="J30" s="27"/>
      <c r="K30" s="27"/>
      <c r="L30" s="27"/>
      <c r="M30" s="27"/>
    </row>
    <row r="31" spans="1:13" ht="25.5" x14ac:dyDescent="0.25">
      <c r="A31" s="106" t="s">
        <v>87</v>
      </c>
      <c r="B31" s="276" t="s">
        <v>5</v>
      </c>
      <c r="C31" s="276" t="s">
        <v>11</v>
      </c>
      <c r="D31" s="277" t="s">
        <v>142</v>
      </c>
      <c r="E31" s="276" t="s">
        <v>1</v>
      </c>
      <c r="F31" s="278">
        <f t="shared" si="1"/>
        <v>2.5</v>
      </c>
      <c r="G31" s="278">
        <f t="shared" si="1"/>
        <v>2.5</v>
      </c>
      <c r="H31" s="27"/>
      <c r="I31" s="27"/>
      <c r="J31" s="27"/>
      <c r="K31" s="27"/>
      <c r="L31" s="27"/>
      <c r="M31" s="27"/>
    </row>
    <row r="32" spans="1:13" ht="25.5" x14ac:dyDescent="0.25">
      <c r="A32" s="30" t="s">
        <v>82</v>
      </c>
      <c r="B32" s="29" t="s">
        <v>5</v>
      </c>
      <c r="C32" s="29" t="s">
        <v>11</v>
      </c>
      <c r="D32" s="35" t="s">
        <v>143</v>
      </c>
      <c r="E32" s="29" t="s">
        <v>1</v>
      </c>
      <c r="F32" s="57">
        <f t="shared" si="1"/>
        <v>2.5</v>
      </c>
      <c r="G32" s="57">
        <f t="shared" si="1"/>
        <v>2.5</v>
      </c>
      <c r="H32" s="27"/>
      <c r="I32" s="27"/>
      <c r="J32" s="27"/>
      <c r="K32" s="27"/>
      <c r="L32" s="27"/>
      <c r="M32" s="27"/>
    </row>
    <row r="33" spans="1:13" ht="38.25" x14ac:dyDescent="0.25">
      <c r="A33" s="30" t="s">
        <v>125</v>
      </c>
      <c r="B33" s="29" t="s">
        <v>5</v>
      </c>
      <c r="C33" s="29" t="s">
        <v>11</v>
      </c>
      <c r="D33" s="35" t="s">
        <v>277</v>
      </c>
      <c r="E33" s="29" t="s">
        <v>1</v>
      </c>
      <c r="F33" s="57">
        <f t="shared" si="1"/>
        <v>2.5</v>
      </c>
      <c r="G33" s="57">
        <f t="shared" si="1"/>
        <v>2.5</v>
      </c>
      <c r="H33" s="27"/>
      <c r="I33" s="27"/>
      <c r="J33" s="27"/>
      <c r="K33" s="27"/>
      <c r="L33" s="27"/>
      <c r="M33" s="27"/>
    </row>
    <row r="34" spans="1:13" ht="14.25" customHeight="1" x14ac:dyDescent="0.25">
      <c r="A34" s="30" t="s">
        <v>25</v>
      </c>
      <c r="B34" s="29" t="s">
        <v>5</v>
      </c>
      <c r="C34" s="29" t="s">
        <v>11</v>
      </c>
      <c r="D34" s="35" t="s">
        <v>277</v>
      </c>
      <c r="E34" s="29" t="s">
        <v>106</v>
      </c>
      <c r="F34" s="57">
        <v>2.5</v>
      </c>
      <c r="G34" s="57">
        <v>2.5</v>
      </c>
      <c r="H34" s="27"/>
      <c r="I34" s="27"/>
      <c r="J34" s="27"/>
      <c r="K34" s="27"/>
      <c r="L34" s="27"/>
      <c r="M34" s="27"/>
    </row>
    <row r="35" spans="1:13" x14ac:dyDescent="0.25">
      <c r="A35" s="274" t="s">
        <v>278</v>
      </c>
      <c r="B35" s="263" t="s">
        <v>5</v>
      </c>
      <c r="C35" s="263" t="s">
        <v>26</v>
      </c>
      <c r="D35" s="275" t="s">
        <v>141</v>
      </c>
      <c r="E35" s="263" t="s">
        <v>1</v>
      </c>
      <c r="F35" s="267">
        <f t="shared" ref="F35:G38" si="2">F36</f>
        <v>0</v>
      </c>
      <c r="G35" s="267">
        <f t="shared" si="2"/>
        <v>0</v>
      </c>
      <c r="H35" s="27"/>
      <c r="I35" s="27"/>
      <c r="J35" s="27"/>
      <c r="K35" s="27"/>
      <c r="L35" s="27"/>
      <c r="M35" s="27"/>
    </row>
    <row r="36" spans="1:13" x14ac:dyDescent="0.25">
      <c r="A36" s="47" t="s">
        <v>146</v>
      </c>
      <c r="B36" s="29" t="s">
        <v>5</v>
      </c>
      <c r="C36" s="29" t="s">
        <v>26</v>
      </c>
      <c r="D36" s="35" t="s">
        <v>147</v>
      </c>
      <c r="E36" s="29" t="s">
        <v>1</v>
      </c>
      <c r="F36" s="57">
        <f t="shared" si="2"/>
        <v>0</v>
      </c>
      <c r="G36" s="57">
        <f t="shared" si="2"/>
        <v>0</v>
      </c>
      <c r="H36" s="27"/>
      <c r="I36" s="27"/>
      <c r="J36" s="27"/>
      <c r="K36" s="27"/>
      <c r="L36" s="27"/>
      <c r="M36" s="27"/>
    </row>
    <row r="37" spans="1:13" ht="25.5" x14ac:dyDescent="0.25">
      <c r="A37" s="30" t="s">
        <v>82</v>
      </c>
      <c r="B37" s="29" t="s">
        <v>5</v>
      </c>
      <c r="C37" s="29" t="s">
        <v>26</v>
      </c>
      <c r="D37" s="35" t="s">
        <v>148</v>
      </c>
      <c r="E37" s="29" t="s">
        <v>1</v>
      </c>
      <c r="F37" s="57">
        <f t="shared" si="2"/>
        <v>0</v>
      </c>
      <c r="G37" s="57">
        <f t="shared" si="2"/>
        <v>0</v>
      </c>
      <c r="H37" s="27"/>
      <c r="I37" s="27"/>
      <c r="J37" s="27"/>
      <c r="K37" s="27"/>
      <c r="L37" s="27"/>
      <c r="M37" s="27"/>
    </row>
    <row r="38" spans="1:13" x14ac:dyDescent="0.25">
      <c r="A38" s="30" t="s">
        <v>81</v>
      </c>
      <c r="B38" s="29" t="s">
        <v>5</v>
      </c>
      <c r="C38" s="29" t="s">
        <v>26</v>
      </c>
      <c r="D38" s="35" t="s">
        <v>279</v>
      </c>
      <c r="E38" s="29" t="s">
        <v>1</v>
      </c>
      <c r="F38" s="57">
        <f t="shared" si="2"/>
        <v>0</v>
      </c>
      <c r="G38" s="57">
        <f t="shared" si="2"/>
        <v>0</v>
      </c>
      <c r="H38" s="27"/>
      <c r="I38" s="27"/>
      <c r="J38" s="27"/>
      <c r="K38" s="27"/>
      <c r="L38" s="27"/>
      <c r="M38" s="27"/>
    </row>
    <row r="39" spans="1:13" x14ac:dyDescent="0.25">
      <c r="A39" s="30" t="s">
        <v>102</v>
      </c>
      <c r="B39" s="29" t="s">
        <v>5</v>
      </c>
      <c r="C39" s="29" t="s">
        <v>26</v>
      </c>
      <c r="D39" s="35" t="s">
        <v>279</v>
      </c>
      <c r="E39" s="29" t="s">
        <v>88</v>
      </c>
      <c r="F39" s="57"/>
      <c r="G39" s="57"/>
      <c r="H39" s="27"/>
      <c r="I39" s="27"/>
      <c r="J39" s="27"/>
      <c r="K39" s="27"/>
      <c r="L39" s="27"/>
      <c r="M39" s="27"/>
    </row>
    <row r="40" spans="1:13" x14ac:dyDescent="0.25">
      <c r="A40" s="261" t="s">
        <v>124</v>
      </c>
      <c r="B40" s="263" t="s">
        <v>5</v>
      </c>
      <c r="C40" s="263" t="s">
        <v>16</v>
      </c>
      <c r="D40" s="264" t="s">
        <v>141</v>
      </c>
      <c r="E40" s="263" t="s">
        <v>1</v>
      </c>
      <c r="F40" s="267">
        <f t="shared" ref="F40:G42" si="3">F41</f>
        <v>0.5</v>
      </c>
      <c r="G40" s="267">
        <f t="shared" si="3"/>
        <v>0.5</v>
      </c>
      <c r="H40" s="27"/>
      <c r="I40" s="27"/>
      <c r="J40" s="27"/>
      <c r="K40" s="27"/>
      <c r="L40" s="27"/>
      <c r="M40" s="27"/>
    </row>
    <row r="41" spans="1:13" ht="25.5" x14ac:dyDescent="0.25">
      <c r="A41" s="106" t="s">
        <v>87</v>
      </c>
      <c r="B41" s="276" t="s">
        <v>5</v>
      </c>
      <c r="C41" s="276" t="s">
        <v>16</v>
      </c>
      <c r="D41" s="277" t="s">
        <v>142</v>
      </c>
      <c r="E41" s="276" t="s">
        <v>1</v>
      </c>
      <c r="F41" s="278">
        <f t="shared" si="3"/>
        <v>0.5</v>
      </c>
      <c r="G41" s="278">
        <f t="shared" si="3"/>
        <v>0.5</v>
      </c>
      <c r="H41" s="27"/>
      <c r="I41" s="27"/>
      <c r="J41" s="27"/>
      <c r="K41" s="27"/>
      <c r="L41" s="27"/>
      <c r="M41" s="27"/>
    </row>
    <row r="42" spans="1:13" ht="25.5" x14ac:dyDescent="0.25">
      <c r="A42" s="30" t="s">
        <v>82</v>
      </c>
      <c r="B42" s="29" t="s">
        <v>5</v>
      </c>
      <c r="C42" s="29" t="s">
        <v>16</v>
      </c>
      <c r="D42" s="51" t="s">
        <v>143</v>
      </c>
      <c r="E42" s="29" t="s">
        <v>1</v>
      </c>
      <c r="F42" s="57">
        <f t="shared" si="3"/>
        <v>0.5</v>
      </c>
      <c r="G42" s="57">
        <f t="shared" si="3"/>
        <v>0.5</v>
      </c>
      <c r="H42" s="27"/>
      <c r="I42" s="27"/>
      <c r="J42" s="27"/>
      <c r="K42" s="27"/>
      <c r="L42" s="27"/>
      <c r="M42" s="27"/>
    </row>
    <row r="43" spans="1:13" x14ac:dyDescent="0.25">
      <c r="A43" s="30" t="s">
        <v>123</v>
      </c>
      <c r="B43" s="29" t="s">
        <v>5</v>
      </c>
      <c r="C43" s="29" t="s">
        <v>16</v>
      </c>
      <c r="D43" s="51" t="s">
        <v>150</v>
      </c>
      <c r="E43" s="29" t="s">
        <v>122</v>
      </c>
      <c r="F43" s="57">
        <v>0.5</v>
      </c>
      <c r="G43" s="57">
        <v>0.5</v>
      </c>
      <c r="H43" s="27"/>
      <c r="I43" s="27"/>
      <c r="J43" s="27"/>
      <c r="K43" s="27"/>
      <c r="L43" s="27"/>
      <c r="M43" s="27"/>
    </row>
    <row r="44" spans="1:13" x14ac:dyDescent="0.25">
      <c r="A44" s="268" t="s">
        <v>121</v>
      </c>
      <c r="B44" s="263" t="s">
        <v>5</v>
      </c>
      <c r="C44" s="263" t="s">
        <v>19</v>
      </c>
      <c r="D44" s="264" t="s">
        <v>141</v>
      </c>
      <c r="E44" s="263" t="s">
        <v>1</v>
      </c>
      <c r="F44" s="265">
        <f>F45+F50</f>
        <v>574.1</v>
      </c>
      <c r="G44" s="265">
        <f>G45+G50</f>
        <v>574.1</v>
      </c>
      <c r="H44" s="27"/>
      <c r="I44" s="27"/>
      <c r="J44" s="27"/>
      <c r="K44" s="27"/>
      <c r="L44" s="27"/>
      <c r="M44" s="27"/>
    </row>
    <row r="45" spans="1:13" ht="25.5" x14ac:dyDescent="0.25">
      <c r="A45" s="106" t="s">
        <v>87</v>
      </c>
      <c r="B45" s="276" t="s">
        <v>5</v>
      </c>
      <c r="C45" s="276" t="s">
        <v>19</v>
      </c>
      <c r="D45" s="277" t="s">
        <v>142</v>
      </c>
      <c r="E45" s="276" t="s">
        <v>1</v>
      </c>
      <c r="F45" s="278">
        <f>F46</f>
        <v>574.1</v>
      </c>
      <c r="G45" s="278">
        <f>G46</f>
        <v>574.1</v>
      </c>
      <c r="H45" s="27"/>
      <c r="I45" s="27"/>
      <c r="J45" s="27"/>
      <c r="K45" s="27"/>
      <c r="L45" s="27"/>
      <c r="M45" s="27"/>
    </row>
    <row r="46" spans="1:13" ht="25.5" x14ac:dyDescent="0.25">
      <c r="A46" s="30" t="s">
        <v>82</v>
      </c>
      <c r="B46" s="31" t="s">
        <v>5</v>
      </c>
      <c r="C46" s="31" t="s">
        <v>19</v>
      </c>
      <c r="D46" s="54" t="s">
        <v>143</v>
      </c>
      <c r="E46" s="31" t="s">
        <v>1</v>
      </c>
      <c r="F46" s="60">
        <f>F47+F48+F49</f>
        <v>574.1</v>
      </c>
      <c r="G46" s="60">
        <f>G47+G48+G49</f>
        <v>574.1</v>
      </c>
      <c r="H46" s="27"/>
      <c r="I46" s="27"/>
      <c r="J46" s="27"/>
      <c r="K46" s="27"/>
      <c r="L46" s="27"/>
      <c r="M46" s="27"/>
    </row>
    <row r="47" spans="1:13" x14ac:dyDescent="0.25">
      <c r="A47" s="32" t="s">
        <v>396</v>
      </c>
      <c r="B47" s="31" t="s">
        <v>5</v>
      </c>
      <c r="C47" s="31" t="s">
        <v>19</v>
      </c>
      <c r="D47" s="54" t="s">
        <v>151</v>
      </c>
      <c r="E47" s="31" t="s">
        <v>6</v>
      </c>
      <c r="F47" s="60">
        <v>574.1</v>
      </c>
      <c r="G47" s="60">
        <v>574.1</v>
      </c>
      <c r="H47" s="27"/>
      <c r="I47" s="27"/>
      <c r="J47" s="27"/>
      <c r="K47" s="27"/>
      <c r="L47" s="27"/>
      <c r="M47" s="27"/>
    </row>
    <row r="48" spans="1:13" ht="24" customHeight="1" x14ac:dyDescent="0.25">
      <c r="A48" s="30" t="s">
        <v>80</v>
      </c>
      <c r="B48" s="31" t="s">
        <v>5</v>
      </c>
      <c r="C48" s="31" t="s">
        <v>19</v>
      </c>
      <c r="D48" s="54" t="s">
        <v>151</v>
      </c>
      <c r="E48" s="31" t="s">
        <v>79</v>
      </c>
      <c r="F48" s="60">
        <v>0</v>
      </c>
      <c r="G48" s="60">
        <v>0</v>
      </c>
      <c r="H48" s="27"/>
      <c r="I48" s="27"/>
      <c r="J48" s="27"/>
      <c r="K48" s="27"/>
      <c r="L48" s="27"/>
      <c r="M48" s="27"/>
    </row>
    <row r="49" spans="1:13" x14ac:dyDescent="0.25">
      <c r="A49" s="30" t="s">
        <v>102</v>
      </c>
      <c r="B49" s="31" t="s">
        <v>5</v>
      </c>
      <c r="C49" s="31" t="s">
        <v>19</v>
      </c>
      <c r="D49" s="54" t="s">
        <v>151</v>
      </c>
      <c r="E49" s="31" t="s">
        <v>88</v>
      </c>
      <c r="F49" s="60">
        <v>0</v>
      </c>
      <c r="G49" s="60">
        <v>0</v>
      </c>
      <c r="H49" s="27"/>
      <c r="I49" s="27"/>
      <c r="J49" s="27"/>
      <c r="K49" s="27"/>
      <c r="L49" s="27"/>
      <c r="M49" s="27"/>
    </row>
    <row r="50" spans="1:13" ht="25.5" x14ac:dyDescent="0.25">
      <c r="A50" s="30" t="s">
        <v>82</v>
      </c>
      <c r="B50" s="31" t="s">
        <v>5</v>
      </c>
      <c r="C50" s="31" t="s">
        <v>19</v>
      </c>
      <c r="D50" s="54" t="s">
        <v>165</v>
      </c>
      <c r="E50" s="31" t="s">
        <v>1</v>
      </c>
      <c r="F50" s="60">
        <f>F51</f>
        <v>0</v>
      </c>
      <c r="G50" s="60">
        <f>G51</f>
        <v>0</v>
      </c>
      <c r="H50" s="27"/>
      <c r="I50" s="27"/>
      <c r="J50" s="27"/>
      <c r="K50" s="27"/>
      <c r="L50" s="27"/>
      <c r="M50" s="27"/>
    </row>
    <row r="51" spans="1:13" x14ac:dyDescent="0.25">
      <c r="A51" s="30" t="s">
        <v>81</v>
      </c>
      <c r="B51" s="31" t="s">
        <v>5</v>
      </c>
      <c r="C51" s="31" t="s">
        <v>19</v>
      </c>
      <c r="D51" s="54" t="s">
        <v>166</v>
      </c>
      <c r="E51" s="31" t="s">
        <v>1</v>
      </c>
      <c r="F51" s="60">
        <f>F52</f>
        <v>0</v>
      </c>
      <c r="G51" s="60">
        <f>G52</f>
        <v>0</v>
      </c>
      <c r="H51" s="27"/>
      <c r="I51" s="27"/>
      <c r="J51" s="27"/>
      <c r="K51" s="27"/>
      <c r="L51" s="27"/>
      <c r="M51" s="27"/>
    </row>
    <row r="52" spans="1:13" x14ac:dyDescent="0.25">
      <c r="A52" s="32" t="s">
        <v>396</v>
      </c>
      <c r="B52" s="31" t="s">
        <v>5</v>
      </c>
      <c r="C52" s="31" t="s">
        <v>19</v>
      </c>
      <c r="D52" s="54" t="s">
        <v>166</v>
      </c>
      <c r="E52" s="31" t="s">
        <v>6</v>
      </c>
      <c r="F52" s="60"/>
      <c r="G52" s="60"/>
      <c r="H52" s="27"/>
      <c r="I52" s="27"/>
      <c r="J52" s="27"/>
      <c r="K52" s="27"/>
      <c r="L52" s="27"/>
      <c r="M52" s="27"/>
    </row>
    <row r="53" spans="1:13" x14ac:dyDescent="0.25">
      <c r="A53" s="43" t="s">
        <v>119</v>
      </c>
      <c r="B53" s="42" t="s">
        <v>23</v>
      </c>
      <c r="C53" s="42" t="s">
        <v>2</v>
      </c>
      <c r="D53" s="52" t="s">
        <v>141</v>
      </c>
      <c r="E53" s="42" t="s">
        <v>1</v>
      </c>
      <c r="F53" s="58">
        <f t="shared" ref="F53:G55" si="4">F54</f>
        <v>94.6</v>
      </c>
      <c r="G53" s="58">
        <f t="shared" si="4"/>
        <v>97.4</v>
      </c>
      <c r="H53" s="27"/>
      <c r="I53" s="27"/>
      <c r="J53" s="27"/>
      <c r="K53" s="27"/>
      <c r="L53" s="27"/>
      <c r="M53" s="27"/>
    </row>
    <row r="54" spans="1:13" x14ac:dyDescent="0.25">
      <c r="A54" s="269" t="s">
        <v>118</v>
      </c>
      <c r="B54" s="263" t="s">
        <v>23</v>
      </c>
      <c r="C54" s="263" t="s">
        <v>8</v>
      </c>
      <c r="D54" s="264" t="s">
        <v>141</v>
      </c>
      <c r="E54" s="263" t="s">
        <v>1</v>
      </c>
      <c r="F54" s="265">
        <f t="shared" si="4"/>
        <v>94.6</v>
      </c>
      <c r="G54" s="265">
        <f t="shared" si="4"/>
        <v>97.4</v>
      </c>
      <c r="H54" s="27"/>
      <c r="I54" s="27"/>
      <c r="J54" s="27"/>
      <c r="K54" s="27"/>
      <c r="L54" s="27"/>
      <c r="M54" s="27"/>
    </row>
    <row r="55" spans="1:13" ht="25.5" x14ac:dyDescent="0.25">
      <c r="A55" s="106" t="s">
        <v>87</v>
      </c>
      <c r="B55" s="276" t="s">
        <v>23</v>
      </c>
      <c r="C55" s="276" t="s">
        <v>8</v>
      </c>
      <c r="D55" s="277" t="s">
        <v>142</v>
      </c>
      <c r="E55" s="276" t="s">
        <v>1</v>
      </c>
      <c r="F55" s="278">
        <f t="shared" si="4"/>
        <v>94.6</v>
      </c>
      <c r="G55" s="278">
        <f t="shared" si="4"/>
        <v>97.4</v>
      </c>
      <c r="H55" s="27"/>
      <c r="I55" s="27"/>
      <c r="J55" s="27"/>
      <c r="K55" s="27"/>
      <c r="L55" s="27"/>
      <c r="M55" s="27"/>
    </row>
    <row r="56" spans="1:13" ht="25.5" x14ac:dyDescent="0.25">
      <c r="A56" s="30" t="s">
        <v>117</v>
      </c>
      <c r="B56" s="29" t="s">
        <v>23</v>
      </c>
      <c r="C56" s="29" t="s">
        <v>8</v>
      </c>
      <c r="D56" s="51" t="s">
        <v>154</v>
      </c>
      <c r="E56" s="29" t="s">
        <v>1</v>
      </c>
      <c r="F56" s="57">
        <f>F58+F57</f>
        <v>94.6</v>
      </c>
      <c r="G56" s="57">
        <f>G58+G57</f>
        <v>97.4</v>
      </c>
      <c r="H56" s="27"/>
      <c r="I56" s="27"/>
      <c r="J56" s="27"/>
      <c r="K56" s="27"/>
      <c r="L56" s="27"/>
      <c r="M56" s="27"/>
    </row>
    <row r="57" spans="1:13" ht="25.5" x14ac:dyDescent="0.25">
      <c r="A57" s="30" t="s">
        <v>116</v>
      </c>
      <c r="B57" s="29" t="s">
        <v>23</v>
      </c>
      <c r="C57" s="29" t="s">
        <v>8</v>
      </c>
      <c r="D57" s="51" t="s">
        <v>154</v>
      </c>
      <c r="E57" s="29" t="s">
        <v>17</v>
      </c>
      <c r="F57" s="57">
        <v>94.6</v>
      </c>
      <c r="G57" s="57">
        <v>97.4</v>
      </c>
      <c r="H57" s="27"/>
      <c r="I57" s="27"/>
      <c r="J57" s="27"/>
      <c r="K57" s="27"/>
      <c r="L57" s="27"/>
      <c r="M57" s="27"/>
    </row>
    <row r="58" spans="1:13" ht="25.5" x14ac:dyDescent="0.25">
      <c r="A58" s="30" t="s">
        <v>80</v>
      </c>
      <c r="B58" s="29" t="s">
        <v>23</v>
      </c>
      <c r="C58" s="29" t="s">
        <v>8</v>
      </c>
      <c r="D58" s="51" t="s">
        <v>154</v>
      </c>
      <c r="E58" s="29" t="s">
        <v>79</v>
      </c>
      <c r="F58" s="57">
        <v>0</v>
      </c>
      <c r="G58" s="57">
        <v>0</v>
      </c>
      <c r="H58" s="27"/>
      <c r="I58" s="27"/>
      <c r="J58" s="27"/>
      <c r="K58" s="27"/>
      <c r="L58" s="27"/>
      <c r="M58" s="27"/>
    </row>
    <row r="59" spans="1:13" ht="25.5" x14ac:dyDescent="0.25">
      <c r="A59" s="44" t="s">
        <v>115</v>
      </c>
      <c r="B59" s="42" t="s">
        <v>8</v>
      </c>
      <c r="C59" s="42" t="s">
        <v>2</v>
      </c>
      <c r="D59" s="52" t="s">
        <v>141</v>
      </c>
      <c r="E59" s="42" t="s">
        <v>1</v>
      </c>
      <c r="F59" s="58">
        <f t="shared" ref="F59:G64" si="5">F60</f>
        <v>0</v>
      </c>
      <c r="G59" s="58">
        <f t="shared" si="5"/>
        <v>0</v>
      </c>
      <c r="H59" s="27"/>
      <c r="I59" s="27"/>
      <c r="J59" s="27"/>
      <c r="K59" s="27"/>
      <c r="L59" s="27"/>
      <c r="M59" s="27"/>
    </row>
    <row r="60" spans="1:13" x14ac:dyDescent="0.25">
      <c r="A60" s="47" t="s">
        <v>146</v>
      </c>
      <c r="B60" s="29" t="s">
        <v>8</v>
      </c>
      <c r="C60" s="29" t="s">
        <v>2</v>
      </c>
      <c r="D60" s="51" t="s">
        <v>141</v>
      </c>
      <c r="E60" s="29" t="s">
        <v>1</v>
      </c>
      <c r="F60" s="57">
        <f t="shared" si="5"/>
        <v>0</v>
      </c>
      <c r="G60" s="57">
        <f t="shared" si="5"/>
        <v>0</v>
      </c>
      <c r="H60" s="27"/>
      <c r="I60" s="27"/>
      <c r="J60" s="27"/>
      <c r="K60" s="27"/>
      <c r="L60" s="27"/>
      <c r="M60" s="27"/>
    </row>
    <row r="61" spans="1:13" x14ac:dyDescent="0.25">
      <c r="A61" s="270" t="s">
        <v>114</v>
      </c>
      <c r="B61" s="263" t="s">
        <v>8</v>
      </c>
      <c r="C61" s="263" t="s">
        <v>13</v>
      </c>
      <c r="D61" s="264" t="s">
        <v>141</v>
      </c>
      <c r="E61" s="263" t="s">
        <v>1</v>
      </c>
      <c r="F61" s="265">
        <f t="shared" si="5"/>
        <v>0</v>
      </c>
      <c r="G61" s="265">
        <f t="shared" si="5"/>
        <v>0</v>
      </c>
      <c r="H61" s="27"/>
      <c r="I61" s="27"/>
      <c r="J61" s="27"/>
      <c r="K61" s="27"/>
      <c r="L61" s="27"/>
      <c r="M61" s="27"/>
    </row>
    <row r="62" spans="1:13" ht="40.5" x14ac:dyDescent="0.25">
      <c r="A62" s="107" t="s">
        <v>155</v>
      </c>
      <c r="B62" s="276" t="s">
        <v>8</v>
      </c>
      <c r="C62" s="276" t="s">
        <v>13</v>
      </c>
      <c r="D62" s="277" t="s">
        <v>141</v>
      </c>
      <c r="E62" s="276" t="s">
        <v>1</v>
      </c>
      <c r="F62" s="278">
        <f t="shared" si="5"/>
        <v>0</v>
      </c>
      <c r="G62" s="278">
        <f t="shared" si="5"/>
        <v>0</v>
      </c>
      <c r="H62" s="27"/>
      <c r="I62" s="27"/>
      <c r="J62" s="27"/>
      <c r="K62" s="27"/>
      <c r="L62" s="27"/>
      <c r="M62" s="27"/>
    </row>
    <row r="63" spans="1:13" x14ac:dyDescent="0.25">
      <c r="A63" s="30" t="s">
        <v>81</v>
      </c>
      <c r="B63" s="29" t="s">
        <v>8</v>
      </c>
      <c r="C63" s="29" t="s">
        <v>13</v>
      </c>
      <c r="D63" s="51" t="s">
        <v>156</v>
      </c>
      <c r="E63" s="29" t="s">
        <v>1</v>
      </c>
      <c r="F63" s="57">
        <f t="shared" si="5"/>
        <v>0</v>
      </c>
      <c r="G63" s="57">
        <f t="shared" si="5"/>
        <v>0</v>
      </c>
      <c r="H63" s="27"/>
      <c r="I63" s="27"/>
      <c r="J63" s="27"/>
      <c r="K63" s="27"/>
      <c r="L63" s="27"/>
      <c r="M63" s="27"/>
    </row>
    <row r="64" spans="1:13" ht="25.5" x14ac:dyDescent="0.25">
      <c r="A64" s="30" t="s">
        <v>157</v>
      </c>
      <c r="B64" s="29" t="s">
        <v>8</v>
      </c>
      <c r="C64" s="29" t="s">
        <v>13</v>
      </c>
      <c r="D64" s="51" t="s">
        <v>156</v>
      </c>
      <c r="E64" s="29" t="s">
        <v>1</v>
      </c>
      <c r="F64" s="57">
        <f t="shared" si="5"/>
        <v>0</v>
      </c>
      <c r="G64" s="57">
        <f t="shared" si="5"/>
        <v>0</v>
      </c>
      <c r="H64" s="27"/>
      <c r="I64" s="27"/>
      <c r="J64" s="27"/>
      <c r="K64" s="27"/>
      <c r="L64" s="27"/>
      <c r="M64" s="27"/>
    </row>
    <row r="65" spans="1:17" ht="25.5" x14ac:dyDescent="0.25">
      <c r="A65" s="30" t="s">
        <v>80</v>
      </c>
      <c r="B65" s="29" t="s">
        <v>8</v>
      </c>
      <c r="C65" s="29" t="s">
        <v>13</v>
      </c>
      <c r="D65" s="51" t="s">
        <v>156</v>
      </c>
      <c r="E65" s="29" t="s">
        <v>79</v>
      </c>
      <c r="F65" s="57">
        <v>0</v>
      </c>
      <c r="G65" s="57">
        <v>0</v>
      </c>
      <c r="H65" s="27"/>
      <c r="I65" s="27"/>
      <c r="J65" s="27"/>
      <c r="K65" s="27"/>
      <c r="L65" s="27"/>
      <c r="M65" s="27"/>
    </row>
    <row r="66" spans="1:17" x14ac:dyDescent="0.25">
      <c r="A66" s="45" t="s">
        <v>113</v>
      </c>
      <c r="B66" s="42" t="s">
        <v>68</v>
      </c>
      <c r="C66" s="42" t="s">
        <v>2</v>
      </c>
      <c r="D66" s="52" t="s">
        <v>141</v>
      </c>
      <c r="E66" s="42" t="s">
        <v>1</v>
      </c>
      <c r="F66" s="58">
        <f>F67+F72</f>
        <v>294.60000000000002</v>
      </c>
      <c r="G66" s="58">
        <f>G67+G72</f>
        <v>310.3</v>
      </c>
      <c r="H66" s="27"/>
      <c r="I66" s="27"/>
      <c r="J66" s="27"/>
      <c r="K66" s="27"/>
      <c r="L66" s="27"/>
      <c r="M66" s="27"/>
    </row>
    <row r="67" spans="1:17" x14ac:dyDescent="0.25">
      <c r="A67" s="269" t="s">
        <v>112</v>
      </c>
      <c r="B67" s="263" t="s">
        <v>68</v>
      </c>
      <c r="C67" s="263" t="s">
        <v>110</v>
      </c>
      <c r="D67" s="264" t="s">
        <v>141</v>
      </c>
      <c r="E67" s="263" t="s">
        <v>1</v>
      </c>
      <c r="F67" s="265">
        <f t="shared" ref="F67:G70" si="6">F68</f>
        <v>294</v>
      </c>
      <c r="G67" s="265">
        <f t="shared" si="6"/>
        <v>309.7</v>
      </c>
      <c r="H67" s="27"/>
      <c r="I67" s="27"/>
      <c r="J67" s="27"/>
      <c r="K67" s="27"/>
      <c r="L67" s="27"/>
      <c r="M67" s="27"/>
    </row>
    <row r="68" spans="1:17" x14ac:dyDescent="0.25">
      <c r="A68" s="107" t="s">
        <v>159</v>
      </c>
      <c r="B68" s="276" t="s">
        <v>68</v>
      </c>
      <c r="C68" s="276" t="s">
        <v>110</v>
      </c>
      <c r="D68" s="277" t="s">
        <v>160</v>
      </c>
      <c r="E68" s="276" t="s">
        <v>1</v>
      </c>
      <c r="F68" s="278">
        <f t="shared" si="6"/>
        <v>294</v>
      </c>
      <c r="G68" s="278">
        <f t="shared" si="6"/>
        <v>309.7</v>
      </c>
      <c r="H68" s="27"/>
      <c r="I68" s="27"/>
      <c r="J68" s="27"/>
      <c r="K68" s="27"/>
      <c r="L68" s="27"/>
      <c r="M68" s="27"/>
    </row>
    <row r="69" spans="1:17" x14ac:dyDescent="0.25">
      <c r="A69" s="30" t="s">
        <v>81</v>
      </c>
      <c r="B69" s="29" t="s">
        <v>68</v>
      </c>
      <c r="C69" s="29" t="s">
        <v>110</v>
      </c>
      <c r="D69" s="51" t="s">
        <v>161</v>
      </c>
      <c r="E69" s="29" t="s">
        <v>1</v>
      </c>
      <c r="F69" s="57">
        <f t="shared" si="6"/>
        <v>294</v>
      </c>
      <c r="G69" s="57">
        <f t="shared" si="6"/>
        <v>309.7</v>
      </c>
      <c r="H69" s="27"/>
      <c r="I69" s="27"/>
      <c r="J69" s="27"/>
      <c r="K69" s="27"/>
      <c r="L69" s="27"/>
      <c r="M69" s="27"/>
    </row>
    <row r="70" spans="1:17" x14ac:dyDescent="0.25">
      <c r="A70" s="30" t="s">
        <v>111</v>
      </c>
      <c r="B70" s="29" t="s">
        <v>68</v>
      </c>
      <c r="C70" s="29" t="s">
        <v>110</v>
      </c>
      <c r="D70" s="51" t="s">
        <v>403</v>
      </c>
      <c r="E70" s="29" t="s">
        <v>1</v>
      </c>
      <c r="F70" s="57">
        <f t="shared" si="6"/>
        <v>294</v>
      </c>
      <c r="G70" s="57">
        <f t="shared" si="6"/>
        <v>309.7</v>
      </c>
      <c r="H70" s="27"/>
      <c r="I70" s="27"/>
      <c r="J70" s="27"/>
      <c r="K70" s="27"/>
      <c r="L70" s="27"/>
      <c r="M70" s="27"/>
    </row>
    <row r="71" spans="1:17" ht="25.5" x14ac:dyDescent="0.25">
      <c r="A71" s="30" t="s">
        <v>80</v>
      </c>
      <c r="B71" s="29" t="s">
        <v>68</v>
      </c>
      <c r="C71" s="29" t="s">
        <v>110</v>
      </c>
      <c r="D71" s="51" t="s">
        <v>403</v>
      </c>
      <c r="E71" s="29" t="s">
        <v>79</v>
      </c>
      <c r="F71" s="57">
        <v>294</v>
      </c>
      <c r="G71" s="57">
        <v>309.7</v>
      </c>
      <c r="H71" s="27"/>
      <c r="I71" s="27"/>
      <c r="J71" s="27"/>
      <c r="K71" s="27"/>
      <c r="L71" s="27"/>
      <c r="M71" s="27"/>
    </row>
    <row r="72" spans="1:17" x14ac:dyDescent="0.25">
      <c r="A72" s="270" t="s">
        <v>109</v>
      </c>
      <c r="B72" s="263" t="s">
        <v>68</v>
      </c>
      <c r="C72" s="263" t="s">
        <v>107</v>
      </c>
      <c r="D72" s="264" t="s">
        <v>141</v>
      </c>
      <c r="E72" s="263" t="s">
        <v>1</v>
      </c>
      <c r="F72" s="265">
        <f>F73+F76+F79</f>
        <v>0.6</v>
      </c>
      <c r="G72" s="265">
        <f>G73+G76+G79</f>
        <v>0.6</v>
      </c>
      <c r="H72" s="27"/>
      <c r="I72" s="27"/>
      <c r="J72" s="27"/>
      <c r="K72" s="27"/>
      <c r="L72" s="27"/>
      <c r="M72" s="27"/>
    </row>
    <row r="73" spans="1:17" ht="38.25" x14ac:dyDescent="0.25">
      <c r="A73" s="256" t="s">
        <v>397</v>
      </c>
      <c r="B73" s="276" t="s">
        <v>68</v>
      </c>
      <c r="C73" s="276" t="s">
        <v>107</v>
      </c>
      <c r="D73" s="277" t="s">
        <v>152</v>
      </c>
      <c r="E73" s="276" t="s">
        <v>1</v>
      </c>
      <c r="F73" s="279">
        <f>F74</f>
        <v>0.3</v>
      </c>
      <c r="G73" s="279">
        <f>G74</f>
        <v>0.3</v>
      </c>
      <c r="H73" s="27"/>
      <c r="I73" s="27"/>
      <c r="J73" s="27"/>
      <c r="K73" s="27"/>
      <c r="L73" s="27"/>
      <c r="M73" s="27"/>
    </row>
    <row r="74" spans="1:17" x14ac:dyDescent="0.25">
      <c r="A74" s="30" t="s">
        <v>81</v>
      </c>
      <c r="B74" s="31" t="s">
        <v>68</v>
      </c>
      <c r="C74" s="31" t="s">
        <v>107</v>
      </c>
      <c r="D74" s="54" t="s">
        <v>153</v>
      </c>
      <c r="E74" s="31" t="s">
        <v>1</v>
      </c>
      <c r="F74" s="60">
        <f>F75</f>
        <v>0.3</v>
      </c>
      <c r="G74" s="60">
        <f>G75</f>
        <v>0.3</v>
      </c>
      <c r="H74" s="27"/>
      <c r="I74" s="27"/>
      <c r="J74" s="27"/>
      <c r="K74" s="27"/>
      <c r="L74" s="27"/>
      <c r="M74" s="27"/>
    </row>
    <row r="75" spans="1:17" ht="25.5" x14ac:dyDescent="0.25">
      <c r="A75" s="30" t="s">
        <v>80</v>
      </c>
      <c r="B75" s="31" t="s">
        <v>68</v>
      </c>
      <c r="C75" s="31" t="s">
        <v>107</v>
      </c>
      <c r="D75" s="54" t="s">
        <v>404</v>
      </c>
      <c r="E75" s="31" t="s">
        <v>79</v>
      </c>
      <c r="F75" s="60">
        <v>0.3</v>
      </c>
      <c r="G75" s="60">
        <v>0.3</v>
      </c>
      <c r="H75" s="27"/>
      <c r="I75" s="27"/>
      <c r="J75" s="27"/>
      <c r="K75" s="27"/>
      <c r="L75" s="27"/>
      <c r="M75" s="27"/>
    </row>
    <row r="76" spans="1:17" ht="38.25" x14ac:dyDescent="0.25">
      <c r="A76" s="108" t="s">
        <v>210</v>
      </c>
      <c r="B76" s="276" t="s">
        <v>68</v>
      </c>
      <c r="C76" s="276" t="s">
        <v>107</v>
      </c>
      <c r="D76" s="277" t="s">
        <v>177</v>
      </c>
      <c r="E76" s="276" t="s">
        <v>1</v>
      </c>
      <c r="F76" s="278">
        <f>F77</f>
        <v>0.3</v>
      </c>
      <c r="G76" s="278">
        <f>G77</f>
        <v>0.3</v>
      </c>
      <c r="H76" s="27"/>
      <c r="I76" s="27"/>
      <c r="J76" s="27"/>
      <c r="K76" s="27"/>
      <c r="L76" s="27"/>
      <c r="M76" s="27"/>
    </row>
    <row r="77" spans="1:17" x14ac:dyDescent="0.25">
      <c r="A77" s="30" t="s">
        <v>81</v>
      </c>
      <c r="B77" s="31" t="s">
        <v>68</v>
      </c>
      <c r="C77" s="31" t="s">
        <v>107</v>
      </c>
      <c r="D77" s="54" t="s">
        <v>178</v>
      </c>
      <c r="E77" s="31" t="s">
        <v>1</v>
      </c>
      <c r="F77" s="60">
        <f>F78</f>
        <v>0.3</v>
      </c>
      <c r="G77" s="60">
        <f>G78</f>
        <v>0.3</v>
      </c>
      <c r="H77" s="27"/>
      <c r="I77" s="27"/>
      <c r="J77" s="27"/>
      <c r="K77" s="27"/>
      <c r="L77" s="27"/>
      <c r="M77" s="27"/>
    </row>
    <row r="78" spans="1:17" ht="25.5" x14ac:dyDescent="0.25">
      <c r="A78" s="30" t="s">
        <v>80</v>
      </c>
      <c r="B78" s="31" t="s">
        <v>68</v>
      </c>
      <c r="C78" s="31" t="s">
        <v>107</v>
      </c>
      <c r="D78" s="54" t="s">
        <v>405</v>
      </c>
      <c r="E78" s="31" t="s">
        <v>79</v>
      </c>
      <c r="F78" s="60">
        <v>0.3</v>
      </c>
      <c r="G78" s="60">
        <v>0.3</v>
      </c>
      <c r="H78" s="27"/>
      <c r="I78" s="27"/>
      <c r="J78" s="27"/>
      <c r="K78" s="27"/>
      <c r="L78" s="257"/>
      <c r="M78" s="257"/>
      <c r="N78" s="258"/>
      <c r="O78" s="257"/>
      <c r="P78" s="259"/>
      <c r="Q78" s="259"/>
    </row>
    <row r="79" spans="1:17" x14ac:dyDescent="0.25">
      <c r="A79" s="47" t="s">
        <v>146</v>
      </c>
      <c r="B79" s="29" t="s">
        <v>68</v>
      </c>
      <c r="C79" s="29" t="s">
        <v>107</v>
      </c>
      <c r="D79" s="51" t="s">
        <v>147</v>
      </c>
      <c r="E79" s="29" t="s">
        <v>1</v>
      </c>
      <c r="F79" s="57">
        <f>F80</f>
        <v>0</v>
      </c>
      <c r="G79" s="57">
        <f>G80</f>
        <v>0</v>
      </c>
      <c r="H79" s="27"/>
      <c r="I79" s="27"/>
      <c r="J79" s="27"/>
      <c r="K79" s="27"/>
      <c r="L79" s="27"/>
      <c r="M79" s="27"/>
    </row>
    <row r="80" spans="1:17" ht="25.5" x14ac:dyDescent="0.25">
      <c r="A80" s="30" t="s">
        <v>82</v>
      </c>
      <c r="B80" s="29" t="s">
        <v>68</v>
      </c>
      <c r="C80" s="29" t="s">
        <v>107</v>
      </c>
      <c r="D80" s="51" t="s">
        <v>148</v>
      </c>
      <c r="E80" s="29" t="s">
        <v>1</v>
      </c>
      <c r="F80" s="57">
        <f>F81+F83</f>
        <v>0</v>
      </c>
      <c r="G80" s="57">
        <f>G81+G83</f>
        <v>0</v>
      </c>
      <c r="H80" s="27"/>
      <c r="I80" s="27"/>
      <c r="J80" s="27"/>
      <c r="K80" s="27"/>
      <c r="L80" s="27"/>
      <c r="M80" s="27"/>
    </row>
    <row r="81" spans="1:13" ht="25.5" x14ac:dyDescent="0.25">
      <c r="A81" s="30" t="s">
        <v>108</v>
      </c>
      <c r="B81" s="29" t="s">
        <v>68</v>
      </c>
      <c r="C81" s="29" t="s">
        <v>107</v>
      </c>
      <c r="D81" s="51" t="s">
        <v>174</v>
      </c>
      <c r="E81" s="29" t="s">
        <v>1</v>
      </c>
      <c r="F81" s="57">
        <f>F82</f>
        <v>0</v>
      </c>
      <c r="G81" s="57">
        <f>G82</f>
        <v>0</v>
      </c>
      <c r="H81" s="27"/>
      <c r="I81" s="27"/>
      <c r="J81" s="27"/>
      <c r="K81" s="27"/>
      <c r="L81" s="27"/>
      <c r="M81" s="27"/>
    </row>
    <row r="82" spans="1:13" x14ac:dyDescent="0.25">
      <c r="A82" s="30" t="s">
        <v>25</v>
      </c>
      <c r="B82" s="29" t="s">
        <v>68</v>
      </c>
      <c r="C82" s="29" t="s">
        <v>107</v>
      </c>
      <c r="D82" s="51" t="s">
        <v>174</v>
      </c>
      <c r="E82" s="29" t="s">
        <v>106</v>
      </c>
      <c r="F82" s="57"/>
      <c r="G82" s="57"/>
      <c r="H82" s="27"/>
      <c r="I82" s="27"/>
      <c r="J82" s="27"/>
      <c r="K82" s="27"/>
      <c r="L82" s="27"/>
      <c r="M82" s="27"/>
    </row>
    <row r="83" spans="1:13" ht="25.5" x14ac:dyDescent="0.25">
      <c r="A83" s="30" t="s">
        <v>103</v>
      </c>
      <c r="B83" s="29" t="s">
        <v>68</v>
      </c>
      <c r="C83" s="29" t="s">
        <v>107</v>
      </c>
      <c r="D83" s="51" t="s">
        <v>148</v>
      </c>
      <c r="E83" s="29" t="s">
        <v>1</v>
      </c>
      <c r="F83" s="57">
        <f>F84</f>
        <v>0</v>
      </c>
      <c r="G83" s="57">
        <f>G84</f>
        <v>0</v>
      </c>
      <c r="H83" s="27"/>
      <c r="I83" s="27"/>
      <c r="J83" s="27"/>
      <c r="K83" s="27"/>
      <c r="L83" s="27"/>
      <c r="M83" s="27"/>
    </row>
    <row r="84" spans="1:13" x14ac:dyDescent="0.25">
      <c r="A84" s="30" t="s">
        <v>25</v>
      </c>
      <c r="B84" s="29" t="s">
        <v>68</v>
      </c>
      <c r="C84" s="29" t="s">
        <v>107</v>
      </c>
      <c r="D84" s="51" t="s">
        <v>148</v>
      </c>
      <c r="E84" s="29" t="s">
        <v>106</v>
      </c>
      <c r="F84" s="57"/>
      <c r="G84" s="57"/>
      <c r="H84" s="27"/>
      <c r="I84" s="27"/>
      <c r="J84" s="27"/>
      <c r="K84" s="27"/>
      <c r="L84" s="27"/>
      <c r="M84" s="27"/>
    </row>
    <row r="85" spans="1:13" x14ac:dyDescent="0.25">
      <c r="A85" s="44" t="s">
        <v>105</v>
      </c>
      <c r="B85" s="42" t="s">
        <v>95</v>
      </c>
      <c r="C85" s="42" t="s">
        <v>2</v>
      </c>
      <c r="D85" s="52" t="s">
        <v>141</v>
      </c>
      <c r="E85" s="42" t="s">
        <v>1</v>
      </c>
      <c r="F85" s="58">
        <f>F86+F91+F97</f>
        <v>131.5</v>
      </c>
      <c r="G85" s="58">
        <f>G86+G91+G97</f>
        <v>150.5</v>
      </c>
      <c r="H85" s="27"/>
      <c r="I85" s="27"/>
      <c r="J85" s="27"/>
      <c r="K85" s="27"/>
      <c r="L85" s="27"/>
      <c r="M85" s="27"/>
    </row>
    <row r="86" spans="1:13" x14ac:dyDescent="0.25">
      <c r="A86" s="269" t="s">
        <v>104</v>
      </c>
      <c r="B86" s="263" t="s">
        <v>95</v>
      </c>
      <c r="C86" s="263" t="s">
        <v>5</v>
      </c>
      <c r="D86" s="264" t="s">
        <v>141</v>
      </c>
      <c r="E86" s="263" t="s">
        <v>1</v>
      </c>
      <c r="F86" s="265">
        <f>F87</f>
        <v>31.5</v>
      </c>
      <c r="G86" s="265">
        <f>G87</f>
        <v>50.5</v>
      </c>
      <c r="H86" s="27"/>
      <c r="I86" s="27"/>
      <c r="J86" s="27"/>
      <c r="K86" s="27"/>
      <c r="L86" s="27"/>
      <c r="M86" s="27"/>
    </row>
    <row r="87" spans="1:13" x14ac:dyDescent="0.25">
      <c r="A87" s="47" t="s">
        <v>146</v>
      </c>
      <c r="B87" s="29" t="s">
        <v>95</v>
      </c>
      <c r="C87" s="29" t="s">
        <v>5</v>
      </c>
      <c r="D87" s="51" t="s">
        <v>147</v>
      </c>
      <c r="E87" s="29" t="s">
        <v>1</v>
      </c>
      <c r="F87" s="57">
        <f>F88</f>
        <v>31.5</v>
      </c>
      <c r="G87" s="57">
        <f>G88</f>
        <v>50.5</v>
      </c>
      <c r="H87" s="27"/>
      <c r="I87" s="27"/>
      <c r="J87" s="27"/>
      <c r="K87" s="27"/>
      <c r="L87" s="27"/>
      <c r="M87" s="27"/>
    </row>
    <row r="88" spans="1:13" x14ac:dyDescent="0.25">
      <c r="A88" s="30" t="s">
        <v>81</v>
      </c>
      <c r="B88" s="29" t="s">
        <v>95</v>
      </c>
      <c r="C88" s="29" t="s">
        <v>5</v>
      </c>
      <c r="D88" s="51" t="s">
        <v>148</v>
      </c>
      <c r="E88" s="29" t="s">
        <v>1</v>
      </c>
      <c r="F88" s="57">
        <f>F90</f>
        <v>31.5</v>
      </c>
      <c r="G88" s="57">
        <f>G90</f>
        <v>50.5</v>
      </c>
      <c r="H88" s="27"/>
      <c r="I88" s="27"/>
      <c r="J88" s="27"/>
      <c r="K88" s="27"/>
      <c r="L88" s="27"/>
      <c r="M88" s="27"/>
    </row>
    <row r="89" spans="1:13" x14ac:dyDescent="0.25">
      <c r="A89" s="32" t="s">
        <v>163</v>
      </c>
      <c r="B89" s="29" t="s">
        <v>95</v>
      </c>
      <c r="C89" s="29" t="s">
        <v>5</v>
      </c>
      <c r="D89" s="51" t="s">
        <v>148</v>
      </c>
      <c r="E89" s="29" t="s">
        <v>1</v>
      </c>
      <c r="F89" s="57">
        <f>F90</f>
        <v>31.5</v>
      </c>
      <c r="G89" s="57">
        <f>G90</f>
        <v>50.5</v>
      </c>
      <c r="H89" s="27"/>
      <c r="I89" s="27"/>
      <c r="J89" s="27"/>
      <c r="K89" s="27"/>
      <c r="L89" s="27"/>
      <c r="M89" s="27"/>
    </row>
    <row r="90" spans="1:13" ht="33" customHeight="1" x14ac:dyDescent="0.2">
      <c r="A90" s="32" t="s">
        <v>80</v>
      </c>
      <c r="B90" s="33" t="s">
        <v>95</v>
      </c>
      <c r="C90" s="33" t="s">
        <v>5</v>
      </c>
      <c r="D90" s="55" t="s">
        <v>162</v>
      </c>
      <c r="E90" s="33" t="s">
        <v>79</v>
      </c>
      <c r="F90" s="286">
        <v>31.5</v>
      </c>
      <c r="G90" s="286">
        <v>50.5</v>
      </c>
      <c r="H90" s="27"/>
      <c r="I90" s="27"/>
      <c r="J90" s="27"/>
      <c r="K90" s="27"/>
      <c r="L90" s="27"/>
      <c r="M90" s="27"/>
    </row>
    <row r="91" spans="1:13" ht="18" customHeight="1" x14ac:dyDescent="0.25">
      <c r="A91" s="48" t="s">
        <v>101</v>
      </c>
      <c r="B91" s="46" t="s">
        <v>95</v>
      </c>
      <c r="C91" s="46" t="s">
        <v>23</v>
      </c>
      <c r="D91" s="53" t="s">
        <v>141</v>
      </c>
      <c r="E91" s="46" t="s">
        <v>1</v>
      </c>
      <c r="F91" s="59">
        <f t="shared" ref="F91:G93" si="7">F92</f>
        <v>0</v>
      </c>
      <c r="G91" s="59">
        <f t="shared" si="7"/>
        <v>0</v>
      </c>
      <c r="H91" s="27"/>
      <c r="I91" s="27"/>
      <c r="J91" s="27"/>
      <c r="K91" s="27"/>
      <c r="L91" s="27"/>
      <c r="M91" s="27"/>
    </row>
    <row r="92" spans="1:13" ht="15" customHeight="1" x14ac:dyDescent="0.2">
      <c r="A92" s="47" t="s">
        <v>146</v>
      </c>
      <c r="B92" s="34" t="s">
        <v>95</v>
      </c>
      <c r="C92" s="34" t="s">
        <v>23</v>
      </c>
      <c r="D92" s="55" t="s">
        <v>147</v>
      </c>
      <c r="E92" s="34" t="s">
        <v>1</v>
      </c>
      <c r="F92" s="61">
        <f t="shared" si="7"/>
        <v>0</v>
      </c>
      <c r="G92" s="61">
        <f t="shared" si="7"/>
        <v>0</v>
      </c>
      <c r="H92" s="27"/>
      <c r="I92" s="27"/>
      <c r="J92" s="27"/>
      <c r="K92" s="27"/>
      <c r="L92" s="27"/>
      <c r="M92" s="27"/>
    </row>
    <row r="93" spans="1:13" x14ac:dyDescent="0.2">
      <c r="A93" s="32" t="s">
        <v>81</v>
      </c>
      <c r="B93" s="34" t="s">
        <v>95</v>
      </c>
      <c r="C93" s="34" t="s">
        <v>23</v>
      </c>
      <c r="D93" s="55" t="s">
        <v>148</v>
      </c>
      <c r="E93" s="34" t="s">
        <v>1</v>
      </c>
      <c r="F93" s="61">
        <f t="shared" si="7"/>
        <v>0</v>
      </c>
      <c r="G93" s="61">
        <f t="shared" si="7"/>
        <v>0</v>
      </c>
      <c r="H93" s="27"/>
      <c r="I93" s="27"/>
      <c r="J93" s="27"/>
      <c r="K93" s="27"/>
      <c r="L93" s="27"/>
      <c r="M93" s="27"/>
    </row>
    <row r="94" spans="1:13" x14ac:dyDescent="0.2">
      <c r="A94" s="32" t="s">
        <v>100</v>
      </c>
      <c r="B94" s="34" t="s">
        <v>95</v>
      </c>
      <c r="C94" s="34" t="s">
        <v>23</v>
      </c>
      <c r="D94" s="55" t="s">
        <v>148</v>
      </c>
      <c r="E94" s="34" t="s">
        <v>1</v>
      </c>
      <c r="F94" s="61">
        <f>F96+F95</f>
        <v>0</v>
      </c>
      <c r="G94" s="61">
        <f>G96+G95</f>
        <v>0</v>
      </c>
      <c r="H94" s="27"/>
      <c r="I94" s="27"/>
      <c r="J94" s="27"/>
      <c r="K94" s="27"/>
      <c r="L94" s="27"/>
      <c r="M94" s="27"/>
    </row>
    <row r="95" spans="1:13" ht="25.5" x14ac:dyDescent="0.2">
      <c r="A95" s="32" t="s">
        <v>80</v>
      </c>
      <c r="B95" s="34" t="s">
        <v>95</v>
      </c>
      <c r="C95" s="34" t="s">
        <v>23</v>
      </c>
      <c r="D95" s="55" t="s">
        <v>148</v>
      </c>
      <c r="E95" s="34" t="s">
        <v>79</v>
      </c>
      <c r="F95" s="61">
        <v>0</v>
      </c>
      <c r="G95" s="61">
        <v>0</v>
      </c>
      <c r="H95" s="27"/>
      <c r="I95" s="27"/>
      <c r="J95" s="27"/>
      <c r="K95" s="27"/>
      <c r="L95" s="27"/>
      <c r="M95" s="27"/>
    </row>
    <row r="96" spans="1:13" x14ac:dyDescent="0.2">
      <c r="A96" s="30" t="s">
        <v>102</v>
      </c>
      <c r="B96" s="34" t="s">
        <v>95</v>
      </c>
      <c r="C96" s="34" t="s">
        <v>23</v>
      </c>
      <c r="D96" s="55" t="s">
        <v>148</v>
      </c>
      <c r="E96" s="34" t="s">
        <v>88</v>
      </c>
      <c r="F96" s="61">
        <v>0</v>
      </c>
      <c r="G96" s="61">
        <v>0</v>
      </c>
      <c r="H96" s="27"/>
      <c r="I96" s="27"/>
      <c r="J96" s="27"/>
      <c r="K96" s="27"/>
      <c r="L96" s="27"/>
      <c r="M96" s="27"/>
    </row>
    <row r="97" spans="1:13" x14ac:dyDescent="0.25">
      <c r="A97" s="270" t="s">
        <v>99</v>
      </c>
      <c r="B97" s="271" t="s">
        <v>95</v>
      </c>
      <c r="C97" s="271" t="s">
        <v>8</v>
      </c>
      <c r="D97" s="272" t="s">
        <v>141</v>
      </c>
      <c r="E97" s="271" t="s">
        <v>1</v>
      </c>
      <c r="F97" s="267">
        <f>F98</f>
        <v>100</v>
      </c>
      <c r="G97" s="267">
        <f>G98</f>
        <v>100</v>
      </c>
      <c r="H97" s="27"/>
      <c r="I97" s="27"/>
      <c r="J97" s="27"/>
      <c r="K97" s="27"/>
      <c r="L97" s="27"/>
      <c r="M97" s="27"/>
    </row>
    <row r="98" spans="1:13" x14ac:dyDescent="0.2">
      <c r="A98" s="107" t="s">
        <v>98</v>
      </c>
      <c r="B98" s="280" t="s">
        <v>95</v>
      </c>
      <c r="C98" s="280" t="s">
        <v>8</v>
      </c>
      <c r="D98" s="281" t="s">
        <v>165</v>
      </c>
      <c r="E98" s="280" t="s">
        <v>1</v>
      </c>
      <c r="F98" s="282">
        <f>F99</f>
        <v>100</v>
      </c>
      <c r="G98" s="282">
        <f>G99</f>
        <v>100</v>
      </c>
      <c r="H98" s="27"/>
      <c r="I98" s="27"/>
      <c r="J98" s="27"/>
      <c r="K98" s="27"/>
      <c r="L98" s="27"/>
      <c r="M98" s="27"/>
    </row>
    <row r="99" spans="1:13" x14ac:dyDescent="0.2">
      <c r="A99" s="30" t="s">
        <v>81</v>
      </c>
      <c r="B99" s="33" t="s">
        <v>95</v>
      </c>
      <c r="C99" s="33" t="s">
        <v>8</v>
      </c>
      <c r="D99" s="56" t="s">
        <v>166</v>
      </c>
      <c r="E99" s="33" t="s">
        <v>1</v>
      </c>
      <c r="F99" s="62">
        <f>F100+F102</f>
        <v>100</v>
      </c>
      <c r="G99" s="62">
        <f>G100+G102</f>
        <v>100</v>
      </c>
      <c r="H99" s="27"/>
      <c r="I99" s="27"/>
      <c r="J99" s="27"/>
      <c r="K99" s="27"/>
      <c r="L99" s="27"/>
      <c r="M99" s="27"/>
    </row>
    <row r="100" spans="1:13" x14ac:dyDescent="0.2">
      <c r="A100" s="30" t="s">
        <v>97</v>
      </c>
      <c r="B100" s="33" t="s">
        <v>95</v>
      </c>
      <c r="C100" s="33" t="s">
        <v>8</v>
      </c>
      <c r="D100" s="56" t="s">
        <v>406</v>
      </c>
      <c r="E100" s="33" t="s">
        <v>1</v>
      </c>
      <c r="F100" s="62">
        <f>F101</f>
        <v>100</v>
      </c>
      <c r="G100" s="62">
        <f>G101</f>
        <v>100</v>
      </c>
      <c r="H100" s="27"/>
      <c r="I100" s="27"/>
      <c r="J100" s="27"/>
      <c r="K100" s="27"/>
      <c r="L100" s="27"/>
      <c r="M100" s="27"/>
    </row>
    <row r="101" spans="1:13" ht="24.75" customHeight="1" x14ac:dyDescent="0.2">
      <c r="A101" s="30" t="s">
        <v>80</v>
      </c>
      <c r="B101" s="33" t="s">
        <v>95</v>
      </c>
      <c r="C101" s="33" t="s">
        <v>8</v>
      </c>
      <c r="D101" s="56" t="s">
        <v>406</v>
      </c>
      <c r="E101" s="33" t="s">
        <v>79</v>
      </c>
      <c r="F101" s="62">
        <v>100</v>
      </c>
      <c r="G101" s="62">
        <v>100</v>
      </c>
      <c r="H101" s="27"/>
      <c r="I101" s="27"/>
      <c r="J101" s="27"/>
      <c r="K101" s="27"/>
      <c r="L101" s="27"/>
      <c r="M101" s="27"/>
    </row>
    <row r="102" spans="1:13" ht="15.75" customHeight="1" x14ac:dyDescent="0.2">
      <c r="A102" s="30" t="s">
        <v>96</v>
      </c>
      <c r="B102" s="33" t="s">
        <v>95</v>
      </c>
      <c r="C102" s="33" t="s">
        <v>8</v>
      </c>
      <c r="D102" s="56" t="s">
        <v>407</v>
      </c>
      <c r="E102" s="33" t="s">
        <v>1</v>
      </c>
      <c r="F102" s="62">
        <f>F103</f>
        <v>0</v>
      </c>
      <c r="G102" s="62">
        <f>G103</f>
        <v>0</v>
      </c>
      <c r="H102" s="27"/>
      <c r="I102" s="27"/>
      <c r="J102" s="27"/>
      <c r="K102" s="27"/>
      <c r="L102" s="27"/>
      <c r="M102" s="27"/>
    </row>
    <row r="103" spans="1:13" ht="25.5" x14ac:dyDescent="0.2">
      <c r="A103" s="30" t="s">
        <v>80</v>
      </c>
      <c r="B103" s="33" t="s">
        <v>95</v>
      </c>
      <c r="C103" s="33" t="s">
        <v>8</v>
      </c>
      <c r="D103" s="56" t="s">
        <v>407</v>
      </c>
      <c r="E103" s="33" t="s">
        <v>79</v>
      </c>
      <c r="F103" s="62"/>
      <c r="G103" s="62"/>
      <c r="H103" s="27"/>
      <c r="I103" s="27"/>
      <c r="J103" s="27"/>
      <c r="K103" s="27"/>
      <c r="L103" s="27"/>
      <c r="M103" s="27"/>
    </row>
    <row r="104" spans="1:13" x14ac:dyDescent="0.25">
      <c r="A104" s="44" t="s">
        <v>94</v>
      </c>
      <c r="B104" s="42" t="s">
        <v>15</v>
      </c>
      <c r="C104" s="42" t="s">
        <v>2</v>
      </c>
      <c r="D104" s="52" t="s">
        <v>141</v>
      </c>
      <c r="E104" s="42" t="s">
        <v>1</v>
      </c>
      <c r="F104" s="58">
        <f>F105</f>
        <v>1318.1</v>
      </c>
      <c r="G104" s="58">
        <f>G105</f>
        <v>1331.3</v>
      </c>
      <c r="H104" s="27"/>
      <c r="I104" s="27"/>
      <c r="J104" s="27"/>
      <c r="K104" s="27"/>
      <c r="L104" s="27"/>
      <c r="M104" s="27"/>
    </row>
    <row r="105" spans="1:13" x14ac:dyDescent="0.25">
      <c r="A105" s="269" t="s">
        <v>93</v>
      </c>
      <c r="B105" s="263" t="s">
        <v>15</v>
      </c>
      <c r="C105" s="263" t="s">
        <v>5</v>
      </c>
      <c r="D105" s="264" t="s">
        <v>141</v>
      </c>
      <c r="E105" s="263" t="s">
        <v>1</v>
      </c>
      <c r="F105" s="267">
        <f>F109+F110+F111+F115+F114</f>
        <v>1318.1</v>
      </c>
      <c r="G105" s="267">
        <f>G109+G110+G111+G115+G114</f>
        <v>1331.3</v>
      </c>
      <c r="H105" s="27"/>
      <c r="I105" s="27"/>
      <c r="J105" s="27"/>
      <c r="K105" s="27"/>
      <c r="L105" s="27"/>
      <c r="M105" s="27"/>
    </row>
    <row r="106" spans="1:13" x14ac:dyDescent="0.25">
      <c r="A106" s="107" t="s">
        <v>92</v>
      </c>
      <c r="B106" s="276" t="s">
        <v>15</v>
      </c>
      <c r="C106" s="276" t="s">
        <v>5</v>
      </c>
      <c r="D106" s="277" t="s">
        <v>170</v>
      </c>
      <c r="E106" s="276" t="s">
        <v>1</v>
      </c>
      <c r="F106" s="278">
        <f>F107+F112</f>
        <v>1318.1</v>
      </c>
      <c r="G106" s="278">
        <f>G107+G112</f>
        <v>1331.3</v>
      </c>
      <c r="H106" s="27"/>
      <c r="I106" s="27"/>
      <c r="J106" s="27"/>
      <c r="K106" s="27"/>
      <c r="L106" s="27"/>
      <c r="M106" s="27"/>
    </row>
    <row r="107" spans="1:13" x14ac:dyDescent="0.25">
      <c r="A107" s="32" t="s">
        <v>81</v>
      </c>
      <c r="B107" s="31" t="s">
        <v>15</v>
      </c>
      <c r="C107" s="31" t="s">
        <v>5</v>
      </c>
      <c r="D107" s="54" t="s">
        <v>171</v>
      </c>
      <c r="E107" s="31" t="s">
        <v>1</v>
      </c>
      <c r="F107" s="60">
        <f>F108</f>
        <v>1112.8</v>
      </c>
      <c r="G107" s="60">
        <f>G108</f>
        <v>1126</v>
      </c>
      <c r="H107" s="27"/>
      <c r="I107" s="27"/>
      <c r="J107" s="27"/>
      <c r="K107" s="27"/>
      <c r="L107" s="27"/>
      <c r="M107" s="27"/>
    </row>
    <row r="108" spans="1:13" x14ac:dyDescent="0.25">
      <c r="A108" s="32" t="s">
        <v>91</v>
      </c>
      <c r="B108" s="31" t="s">
        <v>15</v>
      </c>
      <c r="C108" s="31" t="s">
        <v>5</v>
      </c>
      <c r="D108" s="54" t="s">
        <v>408</v>
      </c>
      <c r="E108" s="31" t="s">
        <v>1</v>
      </c>
      <c r="F108" s="60">
        <f>F109+F110+F111</f>
        <v>1112.8</v>
      </c>
      <c r="G108" s="60">
        <f>G109+G110+G111</f>
        <v>1126</v>
      </c>
      <c r="H108" s="27"/>
      <c r="I108" s="27"/>
      <c r="J108" s="27"/>
      <c r="K108" s="27"/>
      <c r="L108" s="27"/>
      <c r="M108" s="27"/>
    </row>
    <row r="109" spans="1:13" x14ac:dyDescent="0.25">
      <c r="A109" s="32" t="s">
        <v>396</v>
      </c>
      <c r="B109" s="31" t="s">
        <v>15</v>
      </c>
      <c r="C109" s="31" t="s">
        <v>5</v>
      </c>
      <c r="D109" s="54" t="s">
        <v>408</v>
      </c>
      <c r="E109" s="31" t="s">
        <v>6</v>
      </c>
      <c r="F109" s="60">
        <v>812.8</v>
      </c>
      <c r="G109" s="60">
        <v>826</v>
      </c>
      <c r="H109" s="27"/>
      <c r="I109" s="27"/>
      <c r="J109" s="27"/>
      <c r="K109" s="27"/>
      <c r="L109" s="27"/>
      <c r="M109" s="27"/>
    </row>
    <row r="110" spans="1:13" ht="25.5" x14ac:dyDescent="0.25">
      <c r="A110" s="32" t="s">
        <v>80</v>
      </c>
      <c r="B110" s="31" t="s">
        <v>15</v>
      </c>
      <c r="C110" s="31" t="s">
        <v>5</v>
      </c>
      <c r="D110" s="54" t="s">
        <v>408</v>
      </c>
      <c r="E110" s="31" t="s">
        <v>79</v>
      </c>
      <c r="F110" s="60">
        <v>250</v>
      </c>
      <c r="G110" s="60">
        <v>250</v>
      </c>
      <c r="H110" s="27"/>
      <c r="I110" s="27"/>
      <c r="J110" s="27"/>
      <c r="K110" s="27"/>
      <c r="L110" s="27"/>
      <c r="M110" s="27"/>
    </row>
    <row r="111" spans="1:13" x14ac:dyDescent="0.25">
      <c r="A111" s="30" t="s">
        <v>102</v>
      </c>
      <c r="B111" s="31" t="s">
        <v>15</v>
      </c>
      <c r="C111" s="31" t="s">
        <v>5</v>
      </c>
      <c r="D111" s="54" t="s">
        <v>408</v>
      </c>
      <c r="E111" s="31" t="s">
        <v>88</v>
      </c>
      <c r="F111" s="60">
        <v>50</v>
      </c>
      <c r="G111" s="60">
        <v>50</v>
      </c>
      <c r="H111" s="27"/>
      <c r="I111" s="27"/>
      <c r="J111" s="27"/>
      <c r="K111" s="27"/>
      <c r="L111" s="27"/>
      <c r="M111" s="27"/>
    </row>
    <row r="112" spans="1:13" x14ac:dyDescent="0.25">
      <c r="A112" s="32" t="s">
        <v>81</v>
      </c>
      <c r="B112" s="31" t="s">
        <v>15</v>
      </c>
      <c r="C112" s="31" t="s">
        <v>5</v>
      </c>
      <c r="D112" s="54" t="s">
        <v>238</v>
      </c>
      <c r="E112" s="31" t="s">
        <v>1</v>
      </c>
      <c r="F112" s="60">
        <f>F113</f>
        <v>205.3</v>
      </c>
      <c r="G112" s="60">
        <f>G113</f>
        <v>205.3</v>
      </c>
      <c r="H112" s="27"/>
      <c r="I112" s="27"/>
      <c r="J112" s="27"/>
      <c r="K112" s="27"/>
      <c r="L112" s="27"/>
      <c r="M112" s="27"/>
    </row>
    <row r="113" spans="1:13" x14ac:dyDescent="0.25">
      <c r="A113" s="32" t="s">
        <v>91</v>
      </c>
      <c r="B113" s="31" t="s">
        <v>15</v>
      </c>
      <c r="C113" s="31" t="s">
        <v>5</v>
      </c>
      <c r="D113" s="54" t="s">
        <v>239</v>
      </c>
      <c r="E113" s="31" t="s">
        <v>1</v>
      </c>
      <c r="F113" s="60">
        <f>F115+F114</f>
        <v>205.3</v>
      </c>
      <c r="G113" s="60">
        <f>G115+G114</f>
        <v>205.3</v>
      </c>
      <c r="H113" s="27"/>
      <c r="I113" s="27"/>
      <c r="J113" s="27"/>
      <c r="K113" s="27"/>
      <c r="L113" s="27"/>
      <c r="M113" s="27"/>
    </row>
    <row r="114" spans="1:13" x14ac:dyDescent="0.25">
      <c r="A114" s="32" t="s">
        <v>396</v>
      </c>
      <c r="B114" s="31" t="s">
        <v>15</v>
      </c>
      <c r="C114" s="31" t="s">
        <v>5</v>
      </c>
      <c r="D114" s="54" t="s">
        <v>239</v>
      </c>
      <c r="E114" s="31" t="s">
        <v>6</v>
      </c>
      <c r="F114" s="60">
        <v>0</v>
      </c>
      <c r="G114" s="60">
        <v>0</v>
      </c>
      <c r="H114" s="27"/>
      <c r="I114" s="27"/>
      <c r="J114" s="27"/>
      <c r="K114" s="27"/>
      <c r="L114" s="27"/>
      <c r="M114" s="27"/>
    </row>
    <row r="115" spans="1:13" x14ac:dyDescent="0.25">
      <c r="A115" s="109" t="s">
        <v>102</v>
      </c>
      <c r="B115" s="31" t="s">
        <v>15</v>
      </c>
      <c r="C115" s="31" t="s">
        <v>5</v>
      </c>
      <c r="D115" s="54" t="s">
        <v>239</v>
      </c>
      <c r="E115" s="31" t="s">
        <v>88</v>
      </c>
      <c r="F115" s="60">
        <v>205.3</v>
      </c>
      <c r="G115" s="60">
        <v>205.3</v>
      </c>
      <c r="H115" s="27"/>
      <c r="I115" s="27"/>
      <c r="J115" s="27"/>
      <c r="K115" s="27"/>
      <c r="L115" s="27"/>
      <c r="M115" s="27"/>
    </row>
    <row r="116" spans="1:13" x14ac:dyDescent="0.25">
      <c r="A116" s="44" t="s">
        <v>172</v>
      </c>
      <c r="B116" s="42" t="s">
        <v>13</v>
      </c>
      <c r="C116" s="42" t="s">
        <v>2</v>
      </c>
      <c r="D116" s="52" t="s">
        <v>141</v>
      </c>
      <c r="E116" s="42" t="s">
        <v>1</v>
      </c>
      <c r="F116" s="58">
        <f>F117+F121</f>
        <v>51</v>
      </c>
      <c r="G116" s="58">
        <f>G117+G121</f>
        <v>51</v>
      </c>
      <c r="H116" s="27"/>
      <c r="I116" s="27"/>
      <c r="J116" s="27"/>
      <c r="K116" s="27"/>
      <c r="L116" s="27"/>
      <c r="M116" s="27"/>
    </row>
    <row r="117" spans="1:13" x14ac:dyDescent="0.25">
      <c r="A117" s="269" t="s">
        <v>86</v>
      </c>
      <c r="B117" s="263" t="s">
        <v>13</v>
      </c>
      <c r="C117" s="263" t="s">
        <v>5</v>
      </c>
      <c r="D117" s="264" t="s">
        <v>141</v>
      </c>
      <c r="E117" s="263" t="s">
        <v>1</v>
      </c>
      <c r="F117" s="267">
        <f t="shared" ref="F117:G119" si="8">F118</f>
        <v>50</v>
      </c>
      <c r="G117" s="267">
        <f t="shared" si="8"/>
        <v>50</v>
      </c>
      <c r="H117" s="27"/>
      <c r="I117" s="27"/>
      <c r="J117" s="27"/>
      <c r="K117" s="27"/>
      <c r="L117" s="27"/>
      <c r="M117" s="27"/>
    </row>
    <row r="118" spans="1:13" x14ac:dyDescent="0.25">
      <c r="A118" s="47" t="s">
        <v>146</v>
      </c>
      <c r="B118" s="31" t="s">
        <v>13</v>
      </c>
      <c r="C118" s="31" t="s">
        <v>5</v>
      </c>
      <c r="D118" s="54" t="s">
        <v>147</v>
      </c>
      <c r="E118" s="31" t="s">
        <v>1</v>
      </c>
      <c r="F118" s="60">
        <f t="shared" si="8"/>
        <v>50</v>
      </c>
      <c r="G118" s="60">
        <f t="shared" si="8"/>
        <v>50</v>
      </c>
      <c r="H118" s="27"/>
      <c r="I118" s="27"/>
      <c r="J118" s="27"/>
      <c r="K118" s="27"/>
      <c r="L118" s="27"/>
      <c r="M118" s="27"/>
    </row>
    <row r="119" spans="1:13" x14ac:dyDescent="0.25">
      <c r="A119" s="30" t="s">
        <v>85</v>
      </c>
      <c r="B119" s="31" t="s">
        <v>13</v>
      </c>
      <c r="C119" s="31" t="s">
        <v>5</v>
      </c>
      <c r="D119" s="54" t="s">
        <v>148</v>
      </c>
      <c r="E119" s="31" t="s">
        <v>1</v>
      </c>
      <c r="F119" s="60">
        <f t="shared" si="8"/>
        <v>50</v>
      </c>
      <c r="G119" s="60">
        <f t="shared" si="8"/>
        <v>50</v>
      </c>
      <c r="H119" s="27"/>
      <c r="I119" s="27"/>
      <c r="J119" s="27"/>
      <c r="K119" s="27"/>
      <c r="L119" s="27"/>
      <c r="M119" s="27"/>
    </row>
    <row r="120" spans="1:13" ht="25.5" x14ac:dyDescent="0.2">
      <c r="A120" s="285" t="s">
        <v>173</v>
      </c>
      <c r="B120" s="33" t="s">
        <v>13</v>
      </c>
      <c r="C120" s="33" t="s">
        <v>5</v>
      </c>
      <c r="D120" s="56" t="s">
        <v>164</v>
      </c>
      <c r="E120" s="33" t="s">
        <v>84</v>
      </c>
      <c r="F120" s="129">
        <v>50</v>
      </c>
      <c r="G120" s="129">
        <v>50</v>
      </c>
      <c r="H120" s="27"/>
      <c r="I120" s="27"/>
      <c r="J120" s="27"/>
      <c r="K120" s="27"/>
      <c r="L120" s="27"/>
      <c r="M120" s="27"/>
    </row>
    <row r="121" spans="1:13" x14ac:dyDescent="0.25">
      <c r="A121" s="269" t="s">
        <v>175</v>
      </c>
      <c r="B121" s="263" t="s">
        <v>13</v>
      </c>
      <c r="C121" s="263" t="s">
        <v>11</v>
      </c>
      <c r="D121" s="264" t="s">
        <v>141</v>
      </c>
      <c r="E121" s="263" t="s">
        <v>1</v>
      </c>
      <c r="F121" s="273">
        <f t="shared" ref="F121:G123" si="9">F122</f>
        <v>1</v>
      </c>
      <c r="G121" s="273">
        <f t="shared" si="9"/>
        <v>1</v>
      </c>
      <c r="H121" s="27"/>
      <c r="I121" s="27"/>
      <c r="J121" s="27"/>
      <c r="K121" s="27"/>
      <c r="L121" s="27"/>
      <c r="M121" s="27"/>
    </row>
    <row r="122" spans="1:13" x14ac:dyDescent="0.25">
      <c r="A122" s="107" t="s">
        <v>83</v>
      </c>
      <c r="B122" s="276" t="s">
        <v>13</v>
      </c>
      <c r="C122" s="276" t="s">
        <v>11</v>
      </c>
      <c r="D122" s="277" t="s">
        <v>141</v>
      </c>
      <c r="E122" s="276" t="s">
        <v>1</v>
      </c>
      <c r="F122" s="283">
        <f t="shared" si="9"/>
        <v>1</v>
      </c>
      <c r="G122" s="283">
        <f t="shared" si="9"/>
        <v>1</v>
      </c>
      <c r="H122" s="27"/>
      <c r="I122" s="27"/>
      <c r="J122" s="27"/>
      <c r="K122" s="27"/>
      <c r="L122" s="27"/>
      <c r="M122" s="27"/>
    </row>
    <row r="123" spans="1:13" x14ac:dyDescent="0.25">
      <c r="A123" s="30" t="s">
        <v>81</v>
      </c>
      <c r="B123" s="29" t="s">
        <v>13</v>
      </c>
      <c r="C123" s="29" t="s">
        <v>11</v>
      </c>
      <c r="D123" s="51" t="s">
        <v>176</v>
      </c>
      <c r="E123" s="29" t="s">
        <v>1</v>
      </c>
      <c r="F123" s="122">
        <f t="shared" si="9"/>
        <v>1</v>
      </c>
      <c r="G123" s="122">
        <f t="shared" si="9"/>
        <v>1</v>
      </c>
      <c r="H123" s="27"/>
      <c r="I123" s="27"/>
      <c r="J123" s="27"/>
      <c r="K123" s="27"/>
      <c r="L123" s="27"/>
      <c r="M123" s="27"/>
    </row>
    <row r="124" spans="1:13" ht="25.5" x14ac:dyDescent="0.2">
      <c r="A124" s="30" t="s">
        <v>80</v>
      </c>
      <c r="B124" s="33" t="s">
        <v>13</v>
      </c>
      <c r="C124" s="33" t="s">
        <v>11</v>
      </c>
      <c r="D124" s="56" t="s">
        <v>409</v>
      </c>
      <c r="E124" s="33" t="s">
        <v>79</v>
      </c>
      <c r="F124" s="129">
        <v>1</v>
      </c>
      <c r="G124" s="129">
        <v>1</v>
      </c>
      <c r="H124" s="27"/>
      <c r="I124" s="27"/>
      <c r="J124" s="27"/>
      <c r="K124" s="27"/>
      <c r="L124" s="27"/>
      <c r="M124" s="27"/>
    </row>
    <row r="125" spans="1:13" x14ac:dyDescent="0.25">
      <c r="A125" s="27"/>
      <c r="B125" s="27"/>
      <c r="C125" s="27"/>
      <c r="D125" s="50"/>
      <c r="E125" s="27"/>
      <c r="F125" s="27"/>
      <c r="G125" s="28"/>
      <c r="H125" s="27"/>
      <c r="I125" s="27"/>
      <c r="J125" s="27"/>
      <c r="K125" s="27"/>
      <c r="L125" s="27"/>
      <c r="M125" s="27"/>
    </row>
    <row r="126" spans="1:13" x14ac:dyDescent="0.25">
      <c r="A126" s="27"/>
      <c r="B126" s="27"/>
      <c r="C126" s="27"/>
      <c r="D126" s="50"/>
      <c r="E126" s="27"/>
      <c r="F126" s="27"/>
      <c r="G126" s="28"/>
      <c r="H126" s="27"/>
      <c r="I126" s="27"/>
      <c r="J126" s="27"/>
      <c r="K126" s="27"/>
      <c r="L126" s="27"/>
      <c r="M126" s="27"/>
    </row>
    <row r="127" spans="1:13" x14ac:dyDescent="0.25">
      <c r="A127" s="27"/>
      <c r="B127" s="27"/>
      <c r="C127" s="27"/>
      <c r="D127" s="50"/>
      <c r="E127" s="27"/>
      <c r="F127" s="27"/>
      <c r="G127" s="28"/>
      <c r="H127" s="27"/>
      <c r="I127" s="27"/>
      <c r="J127" s="27"/>
      <c r="K127" s="27"/>
      <c r="L127" s="27"/>
      <c r="M127" s="27"/>
    </row>
    <row r="128" spans="1:13" x14ac:dyDescent="0.25">
      <c r="A128" s="27"/>
      <c r="B128" s="27"/>
      <c r="C128" s="27"/>
      <c r="D128" s="50"/>
      <c r="E128" s="27"/>
      <c r="F128" s="27"/>
      <c r="G128" s="28"/>
      <c r="H128" s="27"/>
      <c r="I128" s="27"/>
      <c r="J128" s="27"/>
      <c r="K128" s="27"/>
      <c r="L128" s="27"/>
      <c r="M128" s="27"/>
    </row>
    <row r="129" spans="1:13" x14ac:dyDescent="0.25">
      <c r="A129" s="27"/>
      <c r="B129" s="27"/>
      <c r="C129" s="27"/>
      <c r="D129" s="50"/>
      <c r="E129" s="27"/>
      <c r="F129" s="27"/>
      <c r="G129" s="28"/>
      <c r="H129" s="27"/>
      <c r="I129" s="27"/>
      <c r="J129" s="27"/>
      <c r="K129" s="27"/>
      <c r="L129" s="27"/>
      <c r="M129" s="27"/>
    </row>
    <row r="130" spans="1:13" x14ac:dyDescent="0.25">
      <c r="A130" s="27"/>
      <c r="B130" s="27"/>
      <c r="C130" s="27"/>
      <c r="D130" s="50"/>
      <c r="E130" s="27"/>
      <c r="F130" s="27"/>
      <c r="G130" s="28"/>
      <c r="H130" s="27"/>
      <c r="I130" s="27"/>
      <c r="J130" s="27"/>
      <c r="K130" s="27"/>
      <c r="L130" s="27"/>
      <c r="M130" s="27"/>
    </row>
    <row r="131" spans="1:13" x14ac:dyDescent="0.25">
      <c r="A131" s="27"/>
      <c r="B131" s="27"/>
      <c r="C131" s="27"/>
      <c r="D131" s="50"/>
      <c r="E131" s="27"/>
      <c r="F131" s="27"/>
      <c r="G131" s="28"/>
      <c r="H131" s="27"/>
      <c r="I131" s="27"/>
      <c r="J131" s="27"/>
      <c r="K131" s="27"/>
      <c r="L131" s="27"/>
      <c r="M131" s="27"/>
    </row>
    <row r="132" spans="1:13" x14ac:dyDescent="0.25">
      <c r="A132" s="27"/>
      <c r="B132" s="27"/>
      <c r="C132" s="27"/>
      <c r="D132" s="50"/>
      <c r="E132" s="27"/>
      <c r="F132" s="27"/>
      <c r="G132" s="28"/>
      <c r="H132" s="27"/>
      <c r="I132" s="27"/>
      <c r="J132" s="27"/>
      <c r="K132" s="27"/>
      <c r="L132" s="27"/>
      <c r="M132" s="27"/>
    </row>
    <row r="133" spans="1:13" x14ac:dyDescent="0.25">
      <c r="A133" s="27"/>
      <c r="B133" s="27"/>
      <c r="C133" s="27"/>
      <c r="D133" s="50"/>
      <c r="E133" s="27"/>
      <c r="F133" s="27"/>
      <c r="G133" s="28"/>
      <c r="H133" s="27"/>
      <c r="I133" s="27"/>
      <c r="J133" s="27"/>
      <c r="K133" s="27"/>
      <c r="L133" s="27"/>
      <c r="M133" s="27"/>
    </row>
    <row r="134" spans="1:13" x14ac:dyDescent="0.25">
      <c r="A134" s="27"/>
      <c r="B134" s="27"/>
      <c r="C134" s="27"/>
      <c r="D134" s="50"/>
      <c r="E134" s="27"/>
      <c r="F134" s="27"/>
      <c r="G134" s="28"/>
      <c r="H134" s="27"/>
      <c r="I134" s="27"/>
      <c r="J134" s="27"/>
      <c r="K134" s="27"/>
      <c r="L134" s="27"/>
      <c r="M134" s="27"/>
    </row>
    <row r="135" spans="1:13" x14ac:dyDescent="0.25">
      <c r="A135" s="27"/>
      <c r="B135" s="27"/>
      <c r="C135" s="27"/>
      <c r="D135" s="50"/>
      <c r="E135" s="27"/>
      <c r="F135" s="27"/>
      <c r="G135" s="28"/>
      <c r="H135" s="27"/>
      <c r="I135" s="27"/>
      <c r="J135" s="27"/>
      <c r="K135" s="27"/>
      <c r="L135" s="27"/>
      <c r="M135" s="27"/>
    </row>
    <row r="136" spans="1:13" x14ac:dyDescent="0.25">
      <c r="A136" s="27"/>
      <c r="B136" s="27"/>
      <c r="C136" s="27"/>
      <c r="D136" s="50"/>
      <c r="E136" s="27"/>
      <c r="F136" s="27"/>
      <c r="G136" s="28"/>
      <c r="H136" s="27"/>
      <c r="I136" s="27"/>
      <c r="J136" s="27"/>
      <c r="K136" s="27"/>
      <c r="L136" s="27"/>
      <c r="M136" s="27"/>
    </row>
    <row r="137" spans="1:13" x14ac:dyDescent="0.25">
      <c r="A137" s="27"/>
      <c r="B137" s="27"/>
      <c r="C137" s="27"/>
      <c r="D137" s="50"/>
      <c r="E137" s="27"/>
      <c r="F137" s="27"/>
      <c r="G137" s="28"/>
      <c r="H137" s="27"/>
      <c r="I137" s="27"/>
      <c r="J137" s="27"/>
      <c r="K137" s="27"/>
      <c r="L137" s="27"/>
      <c r="M137" s="27"/>
    </row>
    <row r="138" spans="1:13" x14ac:dyDescent="0.25">
      <c r="A138" s="27"/>
      <c r="B138" s="27"/>
      <c r="C138" s="27"/>
      <c r="D138" s="50"/>
      <c r="E138" s="27"/>
      <c r="F138" s="27"/>
      <c r="G138" s="28"/>
      <c r="H138" s="27"/>
      <c r="I138" s="27"/>
      <c r="J138" s="27"/>
      <c r="K138" s="27"/>
      <c r="L138" s="27"/>
      <c r="M138" s="27"/>
    </row>
    <row r="139" spans="1:13" x14ac:dyDescent="0.25">
      <c r="A139" s="27"/>
      <c r="B139" s="27"/>
      <c r="C139" s="27"/>
      <c r="D139" s="50"/>
      <c r="E139" s="27"/>
      <c r="F139" s="27"/>
      <c r="G139" s="28"/>
      <c r="H139" s="27"/>
      <c r="I139" s="27"/>
      <c r="J139" s="27"/>
      <c r="K139" s="27"/>
      <c r="L139" s="27"/>
      <c r="M139" s="27"/>
    </row>
    <row r="140" spans="1:13" x14ac:dyDescent="0.25">
      <c r="A140" s="27"/>
      <c r="B140" s="27"/>
      <c r="C140" s="27"/>
      <c r="D140" s="50"/>
      <c r="E140" s="27"/>
      <c r="F140" s="27"/>
      <c r="G140" s="28"/>
      <c r="H140" s="27"/>
      <c r="I140" s="27"/>
      <c r="J140" s="27"/>
      <c r="K140" s="27"/>
      <c r="L140" s="27"/>
      <c r="M140" s="27"/>
    </row>
    <row r="141" spans="1:13" x14ac:dyDescent="0.25">
      <c r="A141" s="27"/>
      <c r="B141" s="27"/>
      <c r="C141" s="27"/>
      <c r="D141" s="50"/>
      <c r="E141" s="27"/>
      <c r="F141" s="27"/>
      <c r="G141" s="28"/>
      <c r="H141" s="27"/>
      <c r="I141" s="27"/>
      <c r="J141" s="27"/>
      <c r="K141" s="27"/>
      <c r="L141" s="27"/>
      <c r="M141" s="27"/>
    </row>
    <row r="142" spans="1:13" x14ac:dyDescent="0.25">
      <c r="A142" s="27"/>
      <c r="B142" s="27"/>
      <c r="C142" s="27"/>
      <c r="D142" s="50"/>
      <c r="E142" s="27"/>
      <c r="F142" s="27"/>
      <c r="G142" s="28"/>
      <c r="H142" s="27"/>
      <c r="I142" s="27"/>
      <c r="J142" s="27"/>
      <c r="K142" s="27"/>
      <c r="L142" s="27"/>
      <c r="M142" s="27"/>
    </row>
    <row r="143" spans="1:13" x14ac:dyDescent="0.25">
      <c r="A143" s="27"/>
      <c r="B143" s="27"/>
      <c r="C143" s="27"/>
      <c r="D143" s="50"/>
      <c r="E143" s="27"/>
      <c r="F143" s="27"/>
      <c r="G143" s="28"/>
      <c r="H143" s="27"/>
      <c r="I143" s="27"/>
      <c r="J143" s="27"/>
      <c r="K143" s="27"/>
      <c r="L143" s="27"/>
      <c r="M143" s="27"/>
    </row>
    <row r="144" spans="1:13" x14ac:dyDescent="0.25">
      <c r="A144" s="27"/>
      <c r="B144" s="27"/>
      <c r="C144" s="27"/>
      <c r="D144" s="50"/>
      <c r="E144" s="27"/>
      <c r="F144" s="27"/>
      <c r="G144" s="28"/>
      <c r="H144" s="27"/>
      <c r="I144" s="27"/>
      <c r="J144" s="27"/>
      <c r="K144" s="27"/>
      <c r="L144" s="27"/>
      <c r="M144" s="27"/>
    </row>
    <row r="145" spans="1:13" x14ac:dyDescent="0.25">
      <c r="A145" s="27"/>
      <c r="B145" s="27"/>
      <c r="C145" s="27"/>
      <c r="D145" s="50"/>
      <c r="E145" s="27"/>
      <c r="F145" s="27"/>
      <c r="G145" s="28"/>
      <c r="H145" s="27"/>
      <c r="I145" s="27"/>
      <c r="J145" s="27"/>
      <c r="K145" s="27"/>
      <c r="L145" s="27"/>
      <c r="M145" s="27"/>
    </row>
    <row r="146" spans="1:13" x14ac:dyDescent="0.25">
      <c r="A146" s="27"/>
      <c r="B146" s="27"/>
      <c r="C146" s="27"/>
      <c r="D146" s="50"/>
      <c r="E146" s="27"/>
      <c r="F146" s="27"/>
      <c r="G146" s="28"/>
      <c r="H146" s="27"/>
      <c r="I146" s="27"/>
      <c r="J146" s="27"/>
      <c r="K146" s="27"/>
      <c r="L146" s="27"/>
      <c r="M146" s="27"/>
    </row>
    <row r="147" spans="1:13" x14ac:dyDescent="0.25">
      <c r="A147" s="27"/>
      <c r="B147" s="27"/>
      <c r="C147" s="27"/>
      <c r="D147" s="50"/>
      <c r="E147" s="27"/>
      <c r="F147" s="27"/>
      <c r="G147" s="28"/>
      <c r="H147" s="27"/>
      <c r="I147" s="27"/>
      <c r="J147" s="27"/>
      <c r="K147" s="27"/>
      <c r="L147" s="27"/>
      <c r="M147" s="27"/>
    </row>
    <row r="148" spans="1:13" x14ac:dyDescent="0.25">
      <c r="A148" s="27"/>
      <c r="B148" s="27"/>
      <c r="C148" s="27"/>
      <c r="D148" s="50"/>
      <c r="E148" s="27"/>
      <c r="F148" s="27"/>
      <c r="G148" s="28"/>
      <c r="H148" s="27"/>
      <c r="I148" s="27"/>
      <c r="J148" s="27"/>
      <c r="K148" s="27"/>
      <c r="L148" s="27"/>
      <c r="M148" s="27"/>
    </row>
    <row r="149" spans="1:13" x14ac:dyDescent="0.25">
      <c r="A149" s="27"/>
      <c r="B149" s="27"/>
      <c r="C149" s="27"/>
      <c r="D149" s="50"/>
      <c r="E149" s="27"/>
      <c r="F149" s="27"/>
      <c r="G149" s="28"/>
      <c r="H149" s="27"/>
      <c r="I149" s="27"/>
      <c r="J149" s="27"/>
      <c r="K149" s="27"/>
      <c r="L149" s="27"/>
      <c r="M149" s="27"/>
    </row>
    <row r="150" spans="1:13" x14ac:dyDescent="0.25">
      <c r="A150" s="27"/>
      <c r="B150" s="27"/>
      <c r="C150" s="27"/>
      <c r="D150" s="50"/>
      <c r="E150" s="27"/>
      <c r="F150" s="27"/>
      <c r="G150" s="28"/>
      <c r="H150" s="27"/>
      <c r="I150" s="27"/>
      <c r="J150" s="27"/>
      <c r="K150" s="27"/>
      <c r="L150" s="27"/>
      <c r="M150" s="27"/>
    </row>
    <row r="151" spans="1:13" x14ac:dyDescent="0.25">
      <c r="A151" s="27"/>
      <c r="B151" s="27"/>
      <c r="C151" s="27"/>
      <c r="D151" s="50"/>
      <c r="E151" s="27"/>
      <c r="F151" s="27"/>
      <c r="G151" s="28"/>
      <c r="H151" s="27"/>
      <c r="I151" s="27"/>
      <c r="J151" s="27"/>
      <c r="K151" s="27"/>
      <c r="L151" s="27"/>
      <c r="M151" s="27"/>
    </row>
    <row r="152" spans="1:13" x14ac:dyDescent="0.25">
      <c r="A152" s="27"/>
      <c r="B152" s="27"/>
      <c r="C152" s="27"/>
      <c r="D152" s="50"/>
      <c r="E152" s="27"/>
      <c r="F152" s="27"/>
      <c r="G152" s="28"/>
      <c r="H152" s="27"/>
      <c r="I152" s="27"/>
      <c r="J152" s="27"/>
      <c r="K152" s="27"/>
      <c r="L152" s="27"/>
      <c r="M152" s="27"/>
    </row>
    <row r="153" spans="1:13" x14ac:dyDescent="0.25">
      <c r="A153" s="27"/>
      <c r="B153" s="27"/>
      <c r="C153" s="27"/>
      <c r="D153" s="50"/>
      <c r="E153" s="27"/>
      <c r="F153" s="27"/>
      <c r="G153" s="28"/>
      <c r="H153" s="27"/>
      <c r="I153" s="27"/>
      <c r="J153" s="27"/>
      <c r="K153" s="27"/>
      <c r="L153" s="27"/>
      <c r="M153" s="27"/>
    </row>
    <row r="154" spans="1:13" x14ac:dyDescent="0.25">
      <c r="A154" s="27"/>
      <c r="B154" s="27"/>
      <c r="C154" s="27"/>
      <c r="D154" s="50"/>
      <c r="E154" s="27"/>
      <c r="F154" s="27"/>
      <c r="G154" s="28"/>
      <c r="H154" s="27"/>
      <c r="I154" s="27"/>
      <c r="J154" s="27"/>
      <c r="K154" s="27"/>
      <c r="L154" s="27"/>
      <c r="M154" s="27"/>
    </row>
    <row r="155" spans="1:13" x14ac:dyDescent="0.25">
      <c r="A155" s="27"/>
      <c r="B155" s="27"/>
      <c r="C155" s="27"/>
      <c r="D155" s="50"/>
      <c r="E155" s="27"/>
      <c r="F155" s="27"/>
      <c r="G155" s="28"/>
      <c r="H155" s="27"/>
      <c r="I155" s="27"/>
      <c r="J155" s="27"/>
      <c r="K155" s="27"/>
      <c r="L155" s="27"/>
      <c r="M155" s="27"/>
    </row>
    <row r="156" spans="1:13" x14ac:dyDescent="0.25">
      <c r="A156" s="27"/>
      <c r="B156" s="27"/>
      <c r="C156" s="27"/>
      <c r="D156" s="50"/>
      <c r="E156" s="27"/>
      <c r="F156" s="27"/>
      <c r="G156" s="28"/>
      <c r="H156" s="27"/>
      <c r="I156" s="27"/>
      <c r="J156" s="27"/>
      <c r="K156" s="27"/>
      <c r="L156" s="27"/>
      <c r="M156" s="27"/>
    </row>
    <row r="157" spans="1:13" x14ac:dyDescent="0.25">
      <c r="A157" s="27"/>
      <c r="B157" s="27"/>
      <c r="C157" s="27"/>
      <c r="D157" s="50"/>
      <c r="E157" s="27"/>
      <c r="F157" s="27"/>
      <c r="G157" s="28"/>
      <c r="H157" s="27"/>
      <c r="I157" s="27"/>
      <c r="J157" s="27"/>
      <c r="K157" s="27"/>
      <c r="L157" s="27"/>
      <c r="M157" s="27"/>
    </row>
    <row r="158" spans="1:13" x14ac:dyDescent="0.25">
      <c r="A158" s="27"/>
      <c r="B158" s="27"/>
      <c r="C158" s="27"/>
      <c r="D158" s="50"/>
      <c r="E158" s="27"/>
      <c r="F158" s="27"/>
      <c r="G158" s="28"/>
      <c r="H158" s="27"/>
      <c r="I158" s="27"/>
      <c r="J158" s="27"/>
      <c r="K158" s="27"/>
      <c r="L158" s="27"/>
      <c r="M158" s="27"/>
    </row>
    <row r="159" spans="1:13" x14ac:dyDescent="0.25">
      <c r="A159" s="27"/>
      <c r="B159" s="27"/>
      <c r="C159" s="27"/>
      <c r="D159" s="50"/>
      <c r="E159" s="27"/>
      <c r="F159" s="27"/>
      <c r="G159" s="28"/>
      <c r="H159" s="27"/>
      <c r="I159" s="27"/>
      <c r="J159" s="27"/>
      <c r="K159" s="27"/>
      <c r="L159" s="27"/>
      <c r="M159" s="27"/>
    </row>
    <row r="160" spans="1:13" x14ac:dyDescent="0.25">
      <c r="A160" s="27"/>
      <c r="B160" s="27"/>
      <c r="C160" s="27"/>
      <c r="D160" s="50"/>
      <c r="E160" s="27"/>
      <c r="F160" s="27"/>
      <c r="G160" s="28"/>
      <c r="H160" s="27"/>
      <c r="I160" s="27"/>
      <c r="J160" s="27"/>
      <c r="K160" s="27"/>
      <c r="L160" s="27"/>
      <c r="M160" s="27"/>
    </row>
    <row r="161" spans="1:13" x14ac:dyDescent="0.25">
      <c r="A161" s="27"/>
      <c r="B161" s="27"/>
      <c r="C161" s="27"/>
      <c r="D161" s="50"/>
      <c r="E161" s="27"/>
      <c r="F161" s="27"/>
      <c r="G161" s="28"/>
      <c r="H161" s="27"/>
      <c r="I161" s="27"/>
      <c r="J161" s="27"/>
      <c r="K161" s="27"/>
      <c r="L161" s="27"/>
      <c r="M161" s="27"/>
    </row>
    <row r="162" spans="1:13" x14ac:dyDescent="0.25">
      <c r="A162" s="27"/>
      <c r="B162" s="27"/>
      <c r="C162" s="27"/>
      <c r="D162" s="50"/>
      <c r="E162" s="27"/>
      <c r="F162" s="27"/>
      <c r="G162" s="28"/>
      <c r="H162" s="27"/>
      <c r="I162" s="27"/>
      <c r="J162" s="27"/>
      <c r="K162" s="27"/>
      <c r="L162" s="27"/>
      <c r="M162" s="27"/>
    </row>
    <row r="163" spans="1:13" x14ac:dyDescent="0.25">
      <c r="A163" s="27"/>
      <c r="B163" s="27"/>
      <c r="C163" s="27"/>
      <c r="D163" s="50"/>
      <c r="E163" s="27"/>
      <c r="F163" s="27"/>
      <c r="G163" s="28"/>
      <c r="H163" s="27"/>
      <c r="I163" s="27"/>
      <c r="J163" s="27"/>
      <c r="K163" s="27"/>
      <c r="L163" s="27"/>
      <c r="M163" s="27"/>
    </row>
    <row r="164" spans="1:13" x14ac:dyDescent="0.25">
      <c r="A164" s="27"/>
      <c r="B164" s="27"/>
      <c r="C164" s="27"/>
      <c r="D164" s="50"/>
      <c r="E164" s="27"/>
      <c r="F164" s="27"/>
      <c r="G164" s="28"/>
      <c r="H164" s="27"/>
      <c r="I164" s="27"/>
      <c r="J164" s="27"/>
      <c r="K164" s="27"/>
      <c r="L164" s="27"/>
      <c r="M164" s="27"/>
    </row>
    <row r="165" spans="1:13" x14ac:dyDescent="0.25">
      <c r="A165" s="27"/>
      <c r="B165" s="27"/>
      <c r="C165" s="27"/>
      <c r="D165" s="50"/>
      <c r="E165" s="27"/>
      <c r="F165" s="27"/>
      <c r="G165" s="28"/>
      <c r="H165" s="27"/>
      <c r="I165" s="27"/>
      <c r="J165" s="27"/>
      <c r="K165" s="27"/>
      <c r="L165" s="27"/>
      <c r="M165" s="27"/>
    </row>
    <row r="166" spans="1:13" x14ac:dyDescent="0.25">
      <c r="A166" s="27"/>
      <c r="B166" s="27"/>
      <c r="C166" s="27"/>
      <c r="D166" s="50"/>
      <c r="E166" s="27"/>
      <c r="F166" s="27"/>
      <c r="G166" s="28"/>
      <c r="H166" s="27"/>
      <c r="I166" s="27"/>
      <c r="J166" s="27"/>
      <c r="K166" s="27"/>
      <c r="L166" s="27"/>
      <c r="M166" s="27"/>
    </row>
    <row r="167" spans="1:13" x14ac:dyDescent="0.25">
      <c r="A167" s="27"/>
      <c r="B167" s="27"/>
      <c r="C167" s="27"/>
      <c r="D167" s="50"/>
      <c r="E167" s="27"/>
      <c r="F167" s="27"/>
      <c r="G167" s="28"/>
      <c r="H167" s="27"/>
      <c r="I167" s="27"/>
      <c r="J167" s="27"/>
      <c r="K167" s="27"/>
      <c r="L167" s="27"/>
      <c r="M167" s="27"/>
    </row>
    <row r="168" spans="1:13" x14ac:dyDescent="0.25">
      <c r="A168" s="27"/>
      <c r="B168" s="27"/>
      <c r="C168" s="27"/>
      <c r="D168" s="50"/>
      <c r="E168" s="27"/>
      <c r="F168" s="27"/>
      <c r="G168" s="28"/>
      <c r="H168" s="27"/>
      <c r="I168" s="27"/>
      <c r="J168" s="27"/>
      <c r="K168" s="27"/>
      <c r="L168" s="27"/>
      <c r="M168" s="27"/>
    </row>
    <row r="169" spans="1:13" x14ac:dyDescent="0.25">
      <c r="A169" s="27"/>
      <c r="B169" s="27"/>
      <c r="C169" s="27"/>
      <c r="D169" s="50"/>
      <c r="E169" s="27"/>
      <c r="F169" s="27"/>
      <c r="G169" s="28"/>
      <c r="H169" s="27"/>
      <c r="I169" s="27"/>
      <c r="J169" s="27"/>
      <c r="K169" s="27"/>
      <c r="L169" s="27"/>
      <c r="M169" s="27"/>
    </row>
    <row r="170" spans="1:13" x14ac:dyDescent="0.25">
      <c r="A170" s="27"/>
      <c r="B170" s="27"/>
      <c r="C170" s="27"/>
      <c r="D170" s="50"/>
      <c r="E170" s="27"/>
      <c r="F170" s="27"/>
      <c r="G170" s="28"/>
      <c r="H170" s="27"/>
      <c r="I170" s="27"/>
      <c r="J170" s="27"/>
      <c r="K170" s="27"/>
      <c r="L170" s="27"/>
      <c r="M170" s="27"/>
    </row>
    <row r="171" spans="1:13" x14ac:dyDescent="0.25">
      <c r="A171" s="27"/>
      <c r="B171" s="27"/>
      <c r="C171" s="27"/>
      <c r="D171" s="50"/>
      <c r="E171" s="27"/>
      <c r="F171" s="27"/>
      <c r="G171" s="28"/>
      <c r="H171" s="27"/>
      <c r="I171" s="27"/>
      <c r="J171" s="27"/>
      <c r="K171" s="27"/>
      <c r="L171" s="27"/>
      <c r="M171" s="27"/>
    </row>
    <row r="172" spans="1:13" x14ac:dyDescent="0.25">
      <c r="A172" s="27"/>
      <c r="B172" s="27"/>
      <c r="C172" s="27"/>
      <c r="D172" s="50"/>
      <c r="E172" s="27"/>
      <c r="F172" s="27"/>
      <c r="G172" s="28"/>
      <c r="H172" s="27"/>
      <c r="I172" s="27"/>
      <c r="J172" s="27"/>
      <c r="K172" s="27"/>
      <c r="L172" s="27"/>
      <c r="M172" s="27"/>
    </row>
    <row r="173" spans="1:13" x14ac:dyDescent="0.25">
      <c r="A173" s="27"/>
      <c r="B173" s="27"/>
      <c r="C173" s="27"/>
      <c r="D173" s="50"/>
      <c r="E173" s="27"/>
      <c r="F173" s="27"/>
      <c r="G173" s="28"/>
      <c r="H173" s="27"/>
      <c r="I173" s="27"/>
      <c r="J173" s="27"/>
      <c r="K173" s="27"/>
      <c r="L173" s="27"/>
      <c r="M173" s="27"/>
    </row>
    <row r="174" spans="1:13" x14ac:dyDescent="0.25">
      <c r="A174" s="27"/>
      <c r="B174" s="27"/>
      <c r="C174" s="27"/>
      <c r="D174" s="50"/>
      <c r="E174" s="27"/>
      <c r="F174" s="27"/>
      <c r="G174" s="28"/>
      <c r="H174" s="27"/>
      <c r="I174" s="27"/>
      <c r="J174" s="27"/>
      <c r="K174" s="27"/>
      <c r="L174" s="27"/>
      <c r="M174" s="27"/>
    </row>
    <row r="175" spans="1:13" x14ac:dyDescent="0.25">
      <c r="A175" s="27"/>
      <c r="B175" s="27"/>
      <c r="C175" s="27"/>
      <c r="D175" s="50"/>
      <c r="E175" s="27"/>
      <c r="F175" s="27"/>
      <c r="G175" s="28"/>
      <c r="H175" s="27"/>
      <c r="I175" s="27"/>
      <c r="J175" s="27"/>
      <c r="K175" s="27"/>
      <c r="L175" s="27"/>
      <c r="M175" s="27"/>
    </row>
    <row r="176" spans="1:13" x14ac:dyDescent="0.25">
      <c r="A176" s="27"/>
      <c r="B176" s="27"/>
      <c r="C176" s="27"/>
      <c r="D176" s="50"/>
      <c r="E176" s="27"/>
      <c r="F176" s="27"/>
      <c r="G176" s="28"/>
      <c r="H176" s="27"/>
      <c r="I176" s="27"/>
      <c r="J176" s="27"/>
      <c r="K176" s="27"/>
      <c r="L176" s="27"/>
      <c r="M176" s="27"/>
    </row>
    <row r="177" spans="1:13" x14ac:dyDescent="0.25">
      <c r="A177" s="27"/>
      <c r="B177" s="27"/>
      <c r="C177" s="27"/>
      <c r="D177" s="50"/>
      <c r="E177" s="27"/>
      <c r="F177" s="27"/>
      <c r="G177" s="28"/>
      <c r="H177" s="27"/>
      <c r="I177" s="27"/>
      <c r="J177" s="27"/>
      <c r="K177" s="27"/>
      <c r="L177" s="27"/>
      <c r="M177" s="27"/>
    </row>
    <row r="178" spans="1:13" x14ac:dyDescent="0.25">
      <c r="A178" s="27"/>
      <c r="B178" s="27"/>
      <c r="C178" s="27"/>
      <c r="D178" s="50"/>
      <c r="E178" s="27"/>
      <c r="F178" s="27"/>
      <c r="G178" s="28"/>
      <c r="H178" s="27"/>
      <c r="I178" s="27"/>
      <c r="J178" s="27"/>
      <c r="K178" s="27"/>
      <c r="L178" s="27"/>
      <c r="M178" s="27"/>
    </row>
    <row r="179" spans="1:13" x14ac:dyDescent="0.25">
      <c r="A179" s="27"/>
      <c r="B179" s="27"/>
      <c r="C179" s="27"/>
      <c r="D179" s="50"/>
      <c r="E179" s="27"/>
      <c r="F179" s="27"/>
      <c r="G179" s="28"/>
      <c r="H179" s="27"/>
      <c r="I179" s="27"/>
      <c r="J179" s="27"/>
      <c r="K179" s="27"/>
      <c r="L179" s="27"/>
      <c r="M179" s="27"/>
    </row>
    <row r="180" spans="1:13" x14ac:dyDescent="0.25">
      <c r="A180" s="27"/>
      <c r="B180" s="27"/>
      <c r="C180" s="27"/>
      <c r="D180" s="50"/>
      <c r="E180" s="27"/>
      <c r="F180" s="27"/>
      <c r="G180" s="28"/>
      <c r="H180" s="27"/>
      <c r="I180" s="27"/>
      <c r="J180" s="27"/>
      <c r="K180" s="27"/>
      <c r="L180" s="27"/>
      <c r="M180" s="27"/>
    </row>
    <row r="181" spans="1:13" x14ac:dyDescent="0.25">
      <c r="A181" s="27"/>
      <c r="B181" s="27"/>
      <c r="C181" s="27"/>
      <c r="D181" s="50"/>
      <c r="E181" s="27"/>
      <c r="F181" s="27"/>
      <c r="G181" s="28"/>
      <c r="H181" s="27"/>
      <c r="I181" s="27"/>
      <c r="J181" s="27"/>
      <c r="K181" s="27"/>
      <c r="L181" s="27"/>
      <c r="M181" s="27"/>
    </row>
    <row r="182" spans="1:13" x14ac:dyDescent="0.25">
      <c r="A182" s="27"/>
      <c r="B182" s="27"/>
      <c r="C182" s="27"/>
      <c r="D182" s="50"/>
      <c r="E182" s="27"/>
      <c r="F182" s="27"/>
      <c r="G182" s="28"/>
      <c r="H182" s="27"/>
      <c r="I182" s="27"/>
      <c r="J182" s="27"/>
      <c r="K182" s="27"/>
      <c r="L182" s="27"/>
      <c r="M182" s="27"/>
    </row>
    <row r="183" spans="1:13" x14ac:dyDescent="0.25">
      <c r="A183" s="27"/>
      <c r="B183" s="27"/>
      <c r="C183" s="27"/>
      <c r="D183" s="50"/>
      <c r="E183" s="27"/>
      <c r="F183" s="27"/>
      <c r="G183" s="28"/>
      <c r="H183" s="27"/>
      <c r="I183" s="27"/>
      <c r="J183" s="27"/>
      <c r="K183" s="27"/>
      <c r="L183" s="27"/>
      <c r="M183" s="27"/>
    </row>
    <row r="184" spans="1:13" x14ac:dyDescent="0.25">
      <c r="A184" s="27"/>
      <c r="B184" s="27"/>
      <c r="C184" s="27"/>
      <c r="D184" s="50"/>
      <c r="E184" s="27"/>
      <c r="F184" s="27"/>
      <c r="G184" s="28"/>
      <c r="H184" s="27"/>
      <c r="I184" s="27"/>
      <c r="J184" s="27"/>
      <c r="K184" s="27"/>
      <c r="L184" s="27"/>
      <c r="M184" s="27"/>
    </row>
    <row r="185" spans="1:13" x14ac:dyDescent="0.25">
      <c r="A185" s="27"/>
      <c r="B185" s="27"/>
      <c r="C185" s="27"/>
      <c r="D185" s="50"/>
      <c r="E185" s="27"/>
      <c r="F185" s="27"/>
      <c r="G185" s="28"/>
      <c r="H185" s="27"/>
      <c r="I185" s="27"/>
      <c r="J185" s="27"/>
      <c r="K185" s="27"/>
      <c r="L185" s="27"/>
      <c r="M185" s="27"/>
    </row>
    <row r="186" spans="1:13" x14ac:dyDescent="0.25">
      <c r="A186" s="27"/>
      <c r="B186" s="27"/>
      <c r="C186" s="27"/>
      <c r="D186" s="50"/>
      <c r="E186" s="27"/>
      <c r="F186" s="27"/>
      <c r="G186" s="28"/>
      <c r="H186" s="27"/>
      <c r="I186" s="27"/>
      <c r="J186" s="27"/>
      <c r="K186" s="27"/>
      <c r="L186" s="27"/>
      <c r="M186" s="27"/>
    </row>
    <row r="187" spans="1:13" x14ac:dyDescent="0.25">
      <c r="A187" s="27"/>
      <c r="B187" s="27"/>
      <c r="C187" s="27"/>
      <c r="D187" s="50"/>
      <c r="E187" s="27"/>
      <c r="F187" s="27"/>
      <c r="G187" s="28"/>
      <c r="H187" s="27"/>
      <c r="I187" s="27"/>
      <c r="J187" s="27"/>
      <c r="K187" s="27"/>
      <c r="L187" s="27"/>
      <c r="M187" s="27"/>
    </row>
    <row r="188" spans="1:13" x14ac:dyDescent="0.25">
      <c r="A188" s="27"/>
      <c r="B188" s="27"/>
      <c r="C188" s="27"/>
      <c r="D188" s="50"/>
      <c r="E188" s="27"/>
      <c r="F188" s="27"/>
      <c r="G188" s="28"/>
      <c r="H188" s="27"/>
      <c r="I188" s="27"/>
      <c r="J188" s="27"/>
      <c r="K188" s="27"/>
      <c r="L188" s="27"/>
      <c r="M188" s="27"/>
    </row>
    <row r="189" spans="1:13" x14ac:dyDescent="0.25">
      <c r="A189" s="27"/>
      <c r="B189" s="27"/>
      <c r="C189" s="27"/>
      <c r="D189" s="50"/>
      <c r="E189" s="27"/>
      <c r="F189" s="27"/>
      <c r="G189" s="28"/>
      <c r="H189" s="27"/>
      <c r="I189" s="27"/>
      <c r="J189" s="27"/>
      <c r="K189" s="27"/>
      <c r="L189" s="27"/>
      <c r="M189" s="27"/>
    </row>
    <row r="190" spans="1:13" x14ac:dyDescent="0.25">
      <c r="A190" s="27"/>
      <c r="B190" s="27"/>
      <c r="C190" s="27"/>
      <c r="D190" s="50"/>
      <c r="E190" s="27"/>
      <c r="F190" s="27"/>
      <c r="G190" s="28"/>
      <c r="H190" s="27"/>
      <c r="I190" s="27"/>
      <c r="J190" s="27"/>
      <c r="K190" s="27"/>
      <c r="L190" s="27"/>
      <c r="M190" s="27"/>
    </row>
    <row r="191" spans="1:13" x14ac:dyDescent="0.25">
      <c r="A191" s="27"/>
      <c r="B191" s="27"/>
      <c r="C191" s="27"/>
      <c r="D191" s="50"/>
      <c r="E191" s="27"/>
      <c r="F191" s="27"/>
      <c r="G191" s="28"/>
      <c r="H191" s="27"/>
      <c r="I191" s="27"/>
      <c r="J191" s="27"/>
      <c r="K191" s="27"/>
      <c r="L191" s="27"/>
      <c r="M191" s="27"/>
    </row>
    <row r="192" spans="1:13" x14ac:dyDescent="0.25">
      <c r="A192" s="27"/>
      <c r="B192" s="27"/>
      <c r="C192" s="27"/>
      <c r="D192" s="50"/>
      <c r="E192" s="27"/>
      <c r="F192" s="27"/>
      <c r="G192" s="28"/>
      <c r="H192" s="27"/>
      <c r="I192" s="27"/>
      <c r="J192" s="27"/>
      <c r="K192" s="27"/>
      <c r="L192" s="27"/>
      <c r="M192" s="27"/>
    </row>
    <row r="193" spans="1:13" x14ac:dyDescent="0.25">
      <c r="A193" s="27"/>
      <c r="B193" s="27"/>
      <c r="C193" s="27"/>
      <c r="D193" s="50"/>
      <c r="E193" s="27"/>
      <c r="F193" s="27"/>
      <c r="G193" s="28"/>
      <c r="H193" s="27"/>
      <c r="I193" s="27"/>
      <c r="J193" s="27"/>
      <c r="K193" s="27"/>
      <c r="L193" s="27"/>
      <c r="M193" s="27"/>
    </row>
    <row r="194" spans="1:13" x14ac:dyDescent="0.25">
      <c r="A194" s="27"/>
      <c r="B194" s="27"/>
      <c r="C194" s="27"/>
      <c r="D194" s="50"/>
      <c r="E194" s="27"/>
      <c r="F194" s="27"/>
      <c r="G194" s="28"/>
      <c r="H194" s="27"/>
      <c r="I194" s="27"/>
      <c r="J194" s="27"/>
      <c r="K194" s="27"/>
      <c r="L194" s="27"/>
      <c r="M194" s="27"/>
    </row>
    <row r="195" spans="1:13" x14ac:dyDescent="0.25">
      <c r="A195" s="27"/>
      <c r="B195" s="27"/>
      <c r="C195" s="27"/>
      <c r="D195" s="50"/>
      <c r="E195" s="27"/>
      <c r="F195" s="27"/>
      <c r="G195" s="28"/>
      <c r="H195" s="27"/>
      <c r="I195" s="27"/>
      <c r="J195" s="27"/>
      <c r="K195" s="27"/>
      <c r="L195" s="27"/>
      <c r="M195" s="27"/>
    </row>
    <row r="196" spans="1:13" x14ac:dyDescent="0.25">
      <c r="A196" s="27"/>
      <c r="B196" s="27"/>
      <c r="C196" s="27"/>
      <c r="D196" s="50"/>
      <c r="E196" s="27"/>
      <c r="F196" s="27"/>
      <c r="G196" s="28"/>
      <c r="H196" s="27"/>
      <c r="I196" s="27"/>
      <c r="J196" s="27"/>
      <c r="K196" s="27"/>
      <c r="L196" s="27"/>
      <c r="M196" s="27"/>
    </row>
    <row r="197" spans="1:13" x14ac:dyDescent="0.25">
      <c r="A197" s="27"/>
      <c r="B197" s="27"/>
      <c r="C197" s="27"/>
      <c r="D197" s="50"/>
      <c r="E197" s="27"/>
      <c r="F197" s="27"/>
      <c r="G197" s="28"/>
      <c r="H197" s="27"/>
      <c r="I197" s="27"/>
      <c r="J197" s="27"/>
      <c r="K197" s="27"/>
      <c r="L197" s="27"/>
      <c r="M197" s="27"/>
    </row>
    <row r="198" spans="1:13" x14ac:dyDescent="0.25">
      <c r="A198" s="27"/>
      <c r="B198" s="27"/>
      <c r="C198" s="27"/>
      <c r="D198" s="50"/>
      <c r="E198" s="27"/>
      <c r="F198" s="27"/>
      <c r="G198" s="28"/>
      <c r="H198" s="27"/>
      <c r="I198" s="27"/>
      <c r="J198" s="27"/>
      <c r="K198" s="27"/>
      <c r="L198" s="27"/>
      <c r="M198" s="27"/>
    </row>
    <row r="199" spans="1:13" x14ac:dyDescent="0.25">
      <c r="A199" s="27"/>
      <c r="B199" s="27"/>
      <c r="C199" s="27"/>
      <c r="D199" s="50"/>
      <c r="E199" s="27"/>
      <c r="F199" s="27"/>
      <c r="G199" s="28"/>
      <c r="H199" s="27"/>
      <c r="I199" s="27"/>
      <c r="J199" s="27"/>
      <c r="K199" s="27"/>
      <c r="L199" s="27"/>
      <c r="M199" s="27"/>
    </row>
    <row r="200" spans="1:13" x14ac:dyDescent="0.25">
      <c r="A200" s="27"/>
      <c r="B200" s="27"/>
      <c r="C200" s="27"/>
      <c r="D200" s="50"/>
      <c r="E200" s="27"/>
      <c r="F200" s="27"/>
      <c r="G200" s="28"/>
      <c r="H200" s="27"/>
      <c r="I200" s="27"/>
      <c r="J200" s="27"/>
      <c r="K200" s="27"/>
      <c r="L200" s="27"/>
      <c r="M200" s="27"/>
    </row>
    <row r="201" spans="1:13" x14ac:dyDescent="0.25">
      <c r="A201" s="27"/>
      <c r="B201" s="27"/>
      <c r="C201" s="27"/>
      <c r="D201" s="50"/>
      <c r="E201" s="27"/>
      <c r="F201" s="27"/>
      <c r="G201" s="28"/>
      <c r="H201" s="27"/>
      <c r="I201" s="27"/>
      <c r="J201" s="27"/>
      <c r="K201" s="27"/>
      <c r="L201" s="27"/>
      <c r="M201" s="27"/>
    </row>
    <row r="202" spans="1:13" x14ac:dyDescent="0.25">
      <c r="A202" s="27"/>
      <c r="B202" s="27"/>
      <c r="C202" s="27"/>
      <c r="D202" s="50"/>
      <c r="E202" s="27"/>
      <c r="F202" s="27"/>
      <c r="G202" s="28"/>
      <c r="H202" s="27"/>
      <c r="I202" s="27"/>
      <c r="J202" s="27"/>
      <c r="K202" s="27"/>
      <c r="L202" s="27"/>
      <c r="M202" s="27"/>
    </row>
    <row r="203" spans="1:13" x14ac:dyDescent="0.25">
      <c r="A203" s="27"/>
      <c r="B203" s="27"/>
      <c r="C203" s="27"/>
      <c r="D203" s="50"/>
      <c r="E203" s="27"/>
      <c r="F203" s="27"/>
      <c r="G203" s="28"/>
      <c r="H203" s="27"/>
      <c r="I203" s="27"/>
      <c r="J203" s="27"/>
      <c r="K203" s="27"/>
      <c r="L203" s="27"/>
      <c r="M203" s="27"/>
    </row>
    <row r="204" spans="1:13" x14ac:dyDescent="0.25">
      <c r="A204" s="27"/>
      <c r="B204" s="27"/>
      <c r="C204" s="27"/>
      <c r="D204" s="50"/>
      <c r="E204" s="27"/>
      <c r="F204" s="27"/>
      <c r="G204" s="28"/>
      <c r="H204" s="27"/>
      <c r="I204" s="27"/>
      <c r="J204" s="27"/>
      <c r="K204" s="27"/>
      <c r="L204" s="27"/>
      <c r="M204" s="27"/>
    </row>
    <row r="205" spans="1:13" x14ac:dyDescent="0.25">
      <c r="A205" s="27"/>
      <c r="B205" s="27"/>
      <c r="C205" s="27"/>
      <c r="D205" s="50"/>
      <c r="E205" s="27"/>
      <c r="F205" s="27"/>
      <c r="G205" s="28"/>
      <c r="H205" s="27"/>
      <c r="I205" s="27"/>
      <c r="J205" s="27"/>
      <c r="K205" s="27"/>
      <c r="L205" s="27"/>
      <c r="M205" s="27"/>
    </row>
    <row r="206" spans="1:13" x14ac:dyDescent="0.25">
      <c r="A206" s="27"/>
      <c r="B206" s="27"/>
      <c r="C206" s="27"/>
      <c r="D206" s="50"/>
      <c r="E206" s="27"/>
      <c r="F206" s="27"/>
      <c r="G206" s="28"/>
      <c r="H206" s="27"/>
      <c r="I206" s="27"/>
      <c r="J206" s="27"/>
      <c r="K206" s="27"/>
      <c r="L206" s="27"/>
      <c r="M206" s="27"/>
    </row>
    <row r="207" spans="1:13" x14ac:dyDescent="0.25">
      <c r="A207" s="27"/>
      <c r="B207" s="27"/>
      <c r="C207" s="27"/>
      <c r="D207" s="50"/>
      <c r="E207" s="27"/>
      <c r="F207" s="27"/>
      <c r="G207" s="28"/>
      <c r="H207" s="27"/>
      <c r="I207" s="27"/>
      <c r="J207" s="27"/>
      <c r="K207" s="27"/>
      <c r="L207" s="27"/>
      <c r="M207" s="27"/>
    </row>
  </sheetData>
  <autoFilter ref="E1:E207"/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207"/>
  <sheetViews>
    <sheetView zoomScaleNormal="100" workbookViewId="0">
      <selection activeCell="E2" sqref="E2:H2"/>
    </sheetView>
  </sheetViews>
  <sheetFormatPr defaultRowHeight="15.75" x14ac:dyDescent="0.25"/>
  <cols>
    <col min="1" max="1" width="48" customWidth="1"/>
    <col min="2" max="2" width="4.140625" style="65" customWidth="1"/>
    <col min="3" max="3" width="4.7109375" customWidth="1"/>
    <col min="4" max="4" width="4" customWidth="1"/>
    <col min="5" max="5" width="13" style="16" customWidth="1"/>
    <col min="6" max="6" width="5.5703125" customWidth="1"/>
    <col min="7" max="7" width="11.28515625" customWidth="1"/>
    <col min="8" max="8" width="13.140625" style="26" customWidth="1"/>
    <col min="9" max="9" width="9.140625" hidden="1" customWidth="1"/>
  </cols>
  <sheetData>
    <row r="1" spans="1:14" ht="15.75" customHeight="1" x14ac:dyDescent="0.2">
      <c r="A1" s="27"/>
      <c r="B1" s="63"/>
      <c r="C1" s="27"/>
      <c r="D1" s="27"/>
      <c r="E1" s="50"/>
      <c r="F1" s="322" t="s">
        <v>288</v>
      </c>
      <c r="G1" s="322"/>
      <c r="H1" s="322"/>
      <c r="I1" s="3"/>
      <c r="J1" s="3"/>
      <c r="K1" s="27"/>
      <c r="L1" s="27"/>
      <c r="M1" s="27"/>
      <c r="N1" s="27"/>
    </row>
    <row r="2" spans="1:14" ht="47.25" customHeight="1" x14ac:dyDescent="0.2">
      <c r="A2" s="27"/>
      <c r="B2" s="63"/>
      <c r="C2" s="39"/>
      <c r="D2" s="39"/>
      <c r="E2" s="461" t="s">
        <v>416</v>
      </c>
      <c r="F2" s="461"/>
      <c r="G2" s="461"/>
      <c r="H2" s="461"/>
      <c r="I2" s="3"/>
      <c r="J2" s="3"/>
      <c r="K2" s="3"/>
      <c r="L2" s="27"/>
      <c r="M2" s="27"/>
      <c r="N2" s="27"/>
    </row>
    <row r="3" spans="1:14" ht="15.75" customHeight="1" x14ac:dyDescent="0.2">
      <c r="A3" s="449" t="s">
        <v>180</v>
      </c>
      <c r="B3" s="449"/>
      <c r="C3" s="449"/>
      <c r="D3" s="449"/>
      <c r="E3" s="449"/>
      <c r="F3" s="449"/>
      <c r="G3" s="449"/>
      <c r="H3" s="449"/>
      <c r="I3" s="449"/>
      <c r="J3" s="27"/>
      <c r="K3" s="27"/>
      <c r="L3" s="27"/>
      <c r="M3" s="27"/>
      <c r="N3" s="27"/>
    </row>
    <row r="4" spans="1:14" ht="15.75" customHeight="1" x14ac:dyDescent="0.2">
      <c r="A4" s="449" t="s">
        <v>334</v>
      </c>
      <c r="B4" s="449"/>
      <c r="C4" s="449"/>
      <c r="D4" s="449"/>
      <c r="E4" s="449"/>
      <c r="F4" s="449"/>
      <c r="G4" s="449"/>
      <c r="H4" s="449"/>
      <c r="I4" s="449"/>
      <c r="J4" s="27"/>
      <c r="K4" s="27"/>
      <c r="L4" s="27"/>
      <c r="M4" s="27"/>
      <c r="N4" s="27"/>
    </row>
    <row r="5" spans="1:14" ht="20.25" customHeight="1" x14ac:dyDescent="0.2">
      <c r="A5" s="449" t="s">
        <v>139</v>
      </c>
      <c r="B5" s="449"/>
      <c r="C5" s="449"/>
      <c r="D5" s="449"/>
      <c r="E5" s="449"/>
      <c r="F5" s="449"/>
      <c r="G5" s="449"/>
      <c r="H5" s="449"/>
      <c r="I5" s="449"/>
      <c r="J5" s="27"/>
      <c r="K5" s="27"/>
      <c r="L5" s="27"/>
      <c r="M5" s="27"/>
      <c r="N5" s="27"/>
    </row>
    <row r="6" spans="1:14" ht="12.75" x14ac:dyDescent="0.2">
      <c r="A6" s="27"/>
      <c r="B6" s="63"/>
      <c r="C6" s="27"/>
      <c r="D6" s="27"/>
      <c r="E6" s="50"/>
      <c r="F6" s="27"/>
      <c r="G6" s="27"/>
      <c r="H6" s="40" t="s">
        <v>138</v>
      </c>
      <c r="I6" s="27"/>
      <c r="J6" s="27"/>
      <c r="K6" s="27"/>
      <c r="L6" s="27"/>
      <c r="M6" s="27"/>
      <c r="N6" s="27"/>
    </row>
    <row r="7" spans="1:14" ht="12.75" customHeight="1" x14ac:dyDescent="0.2">
      <c r="A7" s="448" t="s">
        <v>0</v>
      </c>
      <c r="B7" s="459" t="s">
        <v>181</v>
      </c>
      <c r="C7" s="450" t="s">
        <v>137</v>
      </c>
      <c r="D7" s="450" t="s">
        <v>136</v>
      </c>
      <c r="E7" s="455" t="s">
        <v>135</v>
      </c>
      <c r="F7" s="457" t="s">
        <v>134</v>
      </c>
      <c r="G7" s="585" t="s">
        <v>381</v>
      </c>
      <c r="H7" s="587" t="s">
        <v>382</v>
      </c>
      <c r="I7" s="27"/>
      <c r="J7" s="27"/>
      <c r="K7" s="27"/>
      <c r="L7" s="27"/>
      <c r="M7" s="27"/>
      <c r="N7" s="27"/>
    </row>
    <row r="8" spans="1:14" ht="17.25" customHeight="1" x14ac:dyDescent="0.2">
      <c r="A8" s="448"/>
      <c r="B8" s="460"/>
      <c r="C8" s="451"/>
      <c r="D8" s="451"/>
      <c r="E8" s="456"/>
      <c r="F8" s="458"/>
      <c r="G8" s="586"/>
      <c r="H8" s="588"/>
      <c r="I8" s="27"/>
      <c r="J8" s="27"/>
      <c r="K8" s="27"/>
      <c r="L8" s="27"/>
      <c r="M8" s="27"/>
      <c r="N8" s="27"/>
    </row>
    <row r="9" spans="1:14" x14ac:dyDescent="0.25">
      <c r="A9" s="38" t="s">
        <v>132</v>
      </c>
      <c r="B9" s="64">
        <v>915</v>
      </c>
      <c r="C9" s="29" t="s">
        <v>2</v>
      </c>
      <c r="D9" s="29" t="s">
        <v>2</v>
      </c>
      <c r="E9" s="51" t="s">
        <v>141</v>
      </c>
      <c r="F9" s="29" t="s">
        <v>1</v>
      </c>
      <c r="G9" s="57">
        <f>G10+G53+G59+G66+G85+G104+G116</f>
        <v>4326.7999999999993</v>
      </c>
      <c r="H9" s="57">
        <f>H10+H53+H59+H66+H85+H104+H116</f>
        <v>4377.5</v>
      </c>
      <c r="I9" s="27"/>
      <c r="J9" s="27"/>
      <c r="K9" s="27"/>
      <c r="L9" s="27"/>
      <c r="M9" s="27"/>
      <c r="N9" s="27"/>
    </row>
    <row r="10" spans="1:14" x14ac:dyDescent="0.25">
      <c r="A10" s="41" t="s">
        <v>131</v>
      </c>
      <c r="B10" s="260">
        <v>915</v>
      </c>
      <c r="C10" s="42" t="s">
        <v>5</v>
      </c>
      <c r="D10" s="42" t="s">
        <v>2</v>
      </c>
      <c r="E10" s="52" t="s">
        <v>141</v>
      </c>
      <c r="F10" s="42" t="s">
        <v>1</v>
      </c>
      <c r="G10" s="58">
        <f>G11+G16+G30+G40+G44+G35</f>
        <v>2437</v>
      </c>
      <c r="H10" s="58">
        <f>H11+H16+H30+H40+H44+H35</f>
        <v>2437</v>
      </c>
      <c r="I10" s="27"/>
      <c r="J10" s="27"/>
      <c r="K10" s="27"/>
      <c r="L10" s="27"/>
      <c r="M10" s="27"/>
      <c r="N10" s="27"/>
    </row>
    <row r="11" spans="1:14" ht="40.5" x14ac:dyDescent="0.25">
      <c r="A11" s="261" t="s">
        <v>130</v>
      </c>
      <c r="B11" s="262">
        <v>915</v>
      </c>
      <c r="C11" s="263" t="s">
        <v>5</v>
      </c>
      <c r="D11" s="263" t="s">
        <v>23</v>
      </c>
      <c r="E11" s="264" t="s">
        <v>141</v>
      </c>
      <c r="F11" s="263" t="s">
        <v>1</v>
      </c>
      <c r="G11" s="265">
        <f>G15</f>
        <v>597.70000000000005</v>
      </c>
      <c r="H11" s="265">
        <f>H15</f>
        <v>597.70000000000005</v>
      </c>
      <c r="I11" s="27"/>
      <c r="J11" s="27"/>
      <c r="K11" s="27"/>
      <c r="L11" s="27"/>
      <c r="M11" s="27"/>
      <c r="N11" s="27"/>
    </row>
    <row r="12" spans="1:14" ht="25.5" x14ac:dyDescent="0.25">
      <c r="A12" s="106" t="s">
        <v>87</v>
      </c>
      <c r="B12" s="284">
        <v>915</v>
      </c>
      <c r="C12" s="276" t="s">
        <v>5</v>
      </c>
      <c r="D12" s="276" t="s">
        <v>23</v>
      </c>
      <c r="E12" s="277" t="s">
        <v>142</v>
      </c>
      <c r="F12" s="276" t="s">
        <v>1</v>
      </c>
      <c r="G12" s="278">
        <f t="shared" ref="G12:H14" si="0">G13</f>
        <v>597.70000000000005</v>
      </c>
      <c r="H12" s="278">
        <f t="shared" si="0"/>
        <v>597.70000000000005</v>
      </c>
      <c r="I12" s="27"/>
      <c r="J12" s="27"/>
      <c r="K12" s="27"/>
      <c r="L12" s="27"/>
      <c r="M12" s="27"/>
      <c r="N12" s="27"/>
    </row>
    <row r="13" spans="1:14" ht="25.5" x14ac:dyDescent="0.25">
      <c r="A13" s="37" t="s">
        <v>82</v>
      </c>
      <c r="B13" s="64">
        <v>915</v>
      </c>
      <c r="C13" s="29" t="s">
        <v>5</v>
      </c>
      <c r="D13" s="29" t="s">
        <v>23</v>
      </c>
      <c r="E13" s="51" t="s">
        <v>143</v>
      </c>
      <c r="F13" s="29" t="s">
        <v>1</v>
      </c>
      <c r="G13" s="57">
        <f t="shared" si="0"/>
        <v>597.70000000000005</v>
      </c>
      <c r="H13" s="57">
        <f t="shared" si="0"/>
        <v>597.70000000000005</v>
      </c>
      <c r="I13" s="27"/>
      <c r="J13" s="27"/>
      <c r="K13" s="27"/>
      <c r="L13" s="27"/>
      <c r="M13" s="27"/>
      <c r="N13" s="27"/>
    </row>
    <row r="14" spans="1:14" x14ac:dyDescent="0.25">
      <c r="A14" s="37" t="s">
        <v>129</v>
      </c>
      <c r="B14" s="64">
        <v>915</v>
      </c>
      <c r="C14" s="29" t="s">
        <v>5</v>
      </c>
      <c r="D14" s="29" t="s">
        <v>23</v>
      </c>
      <c r="E14" s="51" t="s">
        <v>144</v>
      </c>
      <c r="F14" s="29" t="s">
        <v>1</v>
      </c>
      <c r="G14" s="57">
        <f t="shared" si="0"/>
        <v>597.70000000000005</v>
      </c>
      <c r="H14" s="57">
        <f t="shared" si="0"/>
        <v>597.70000000000005</v>
      </c>
      <c r="I14" s="27"/>
      <c r="J14" s="27"/>
      <c r="K14" s="27"/>
      <c r="L14" s="27"/>
      <c r="M14" s="27"/>
      <c r="N14" s="27"/>
    </row>
    <row r="15" spans="1:14" ht="26.25" x14ac:dyDescent="0.25">
      <c r="A15" s="36" t="s">
        <v>116</v>
      </c>
      <c r="B15" s="64">
        <v>915</v>
      </c>
      <c r="C15" s="29" t="s">
        <v>5</v>
      </c>
      <c r="D15" s="29" t="s">
        <v>23</v>
      </c>
      <c r="E15" s="51" t="s">
        <v>144</v>
      </c>
      <c r="F15" s="29" t="s">
        <v>17</v>
      </c>
      <c r="G15" s="57">
        <v>597.70000000000005</v>
      </c>
      <c r="H15" s="57">
        <v>597.70000000000005</v>
      </c>
      <c r="I15" s="27"/>
      <c r="J15" s="27"/>
      <c r="K15" s="27"/>
      <c r="L15" s="27"/>
      <c r="M15" s="27"/>
      <c r="N15" s="27"/>
    </row>
    <row r="16" spans="1:14" ht="54" x14ac:dyDescent="0.25">
      <c r="A16" s="266" t="s">
        <v>128</v>
      </c>
      <c r="B16" s="262">
        <v>915</v>
      </c>
      <c r="C16" s="263" t="s">
        <v>5</v>
      </c>
      <c r="D16" s="263" t="s">
        <v>68</v>
      </c>
      <c r="E16" s="264" t="s">
        <v>141</v>
      </c>
      <c r="F16" s="263" t="s">
        <v>1</v>
      </c>
      <c r="G16" s="265">
        <f>G17+G24</f>
        <v>1262.1999999999998</v>
      </c>
      <c r="H16" s="265">
        <f>H17+H24</f>
        <v>1262.1999999999998</v>
      </c>
      <c r="I16" s="27"/>
      <c r="J16" s="27"/>
      <c r="K16" s="27"/>
      <c r="L16" s="27"/>
      <c r="M16" s="27"/>
      <c r="N16" s="27"/>
    </row>
    <row r="17" spans="1:14" ht="25.5" x14ac:dyDescent="0.25">
      <c r="A17" s="106" t="s">
        <v>87</v>
      </c>
      <c r="B17" s="284">
        <v>915</v>
      </c>
      <c r="C17" s="276" t="s">
        <v>5</v>
      </c>
      <c r="D17" s="276" t="s">
        <v>68</v>
      </c>
      <c r="E17" s="277" t="s">
        <v>142</v>
      </c>
      <c r="F17" s="276" t="s">
        <v>1</v>
      </c>
      <c r="G17" s="279">
        <f>G18</f>
        <v>1262.1999999999998</v>
      </c>
      <c r="H17" s="279">
        <f>H18</f>
        <v>1262.1999999999998</v>
      </c>
      <c r="I17" s="27"/>
      <c r="J17" s="27"/>
      <c r="K17" s="27"/>
      <c r="L17" s="27"/>
      <c r="M17" s="27"/>
      <c r="N17" s="27"/>
    </row>
    <row r="18" spans="1:14" ht="25.5" x14ac:dyDescent="0.25">
      <c r="A18" s="30" t="s">
        <v>82</v>
      </c>
      <c r="B18" s="64">
        <v>915</v>
      </c>
      <c r="C18" s="29" t="s">
        <v>5</v>
      </c>
      <c r="D18" s="29" t="s">
        <v>68</v>
      </c>
      <c r="E18" s="51" t="s">
        <v>143</v>
      </c>
      <c r="F18" s="29" t="s">
        <v>1</v>
      </c>
      <c r="G18" s="57">
        <f>G19</f>
        <v>1262.1999999999998</v>
      </c>
      <c r="H18" s="57">
        <f>H19</f>
        <v>1262.1999999999998</v>
      </c>
      <c r="I18" s="27"/>
      <c r="J18" s="27"/>
      <c r="K18" s="27"/>
      <c r="L18" s="27"/>
      <c r="M18" s="27"/>
      <c r="N18" s="27"/>
    </row>
    <row r="19" spans="1:14" ht="25.5" x14ac:dyDescent="0.25">
      <c r="A19" s="30" t="s">
        <v>127</v>
      </c>
      <c r="B19" s="64">
        <v>915</v>
      </c>
      <c r="C19" s="29" t="s">
        <v>5</v>
      </c>
      <c r="D19" s="29" t="s">
        <v>68</v>
      </c>
      <c r="E19" s="51" t="s">
        <v>145</v>
      </c>
      <c r="F19" s="29" t="s">
        <v>1</v>
      </c>
      <c r="G19" s="57">
        <f>G20+G21+G23+G22</f>
        <v>1262.1999999999998</v>
      </c>
      <c r="H19" s="57">
        <f>H20+H21+H23+H22</f>
        <v>1262.1999999999998</v>
      </c>
      <c r="I19" s="27"/>
      <c r="J19" s="27"/>
      <c r="K19" s="27"/>
      <c r="L19" s="27"/>
      <c r="M19" s="27"/>
      <c r="N19" s="27"/>
    </row>
    <row r="20" spans="1:14" ht="25.5" x14ac:dyDescent="0.25">
      <c r="A20" s="30" t="s">
        <v>116</v>
      </c>
      <c r="B20" s="64">
        <v>915</v>
      </c>
      <c r="C20" s="29" t="s">
        <v>5</v>
      </c>
      <c r="D20" s="29" t="s">
        <v>68</v>
      </c>
      <c r="E20" s="51" t="s">
        <v>145</v>
      </c>
      <c r="F20" s="29" t="s">
        <v>17</v>
      </c>
      <c r="G20" s="57">
        <v>1256.5999999999999</v>
      </c>
      <c r="H20" s="57">
        <v>1256.5999999999999</v>
      </c>
      <c r="I20" s="27"/>
      <c r="J20" s="27"/>
      <c r="K20" s="27"/>
      <c r="L20" s="27"/>
      <c r="M20" s="27"/>
      <c r="N20" s="27"/>
    </row>
    <row r="21" spans="1:14" ht="25.5" x14ac:dyDescent="0.25">
      <c r="A21" s="30" t="s">
        <v>80</v>
      </c>
      <c r="B21" s="64">
        <v>915</v>
      </c>
      <c r="C21" s="29" t="s">
        <v>5</v>
      </c>
      <c r="D21" s="29" t="s">
        <v>68</v>
      </c>
      <c r="E21" s="51" t="s">
        <v>145</v>
      </c>
      <c r="F21" s="29" t="s">
        <v>79</v>
      </c>
      <c r="G21" s="57"/>
      <c r="H21" s="57"/>
      <c r="I21" s="27"/>
      <c r="J21" s="27"/>
      <c r="K21" s="27"/>
      <c r="L21" s="27"/>
      <c r="M21" s="27"/>
      <c r="N21" s="27"/>
    </row>
    <row r="22" spans="1:14" x14ac:dyDescent="0.25">
      <c r="A22" s="30" t="s">
        <v>25</v>
      </c>
      <c r="B22" s="64">
        <v>915</v>
      </c>
      <c r="C22" s="29" t="s">
        <v>5</v>
      </c>
      <c r="D22" s="29" t="s">
        <v>68</v>
      </c>
      <c r="E22" s="51" t="s">
        <v>274</v>
      </c>
      <c r="F22" s="29" t="s">
        <v>106</v>
      </c>
      <c r="G22" s="57"/>
      <c r="H22" s="57"/>
      <c r="I22" s="27"/>
      <c r="J22" s="27"/>
      <c r="K22" s="27"/>
      <c r="L22" s="27"/>
      <c r="M22" s="27"/>
      <c r="N22" s="27"/>
    </row>
    <row r="23" spans="1:14" x14ac:dyDescent="0.25">
      <c r="A23" s="30" t="s">
        <v>102</v>
      </c>
      <c r="B23" s="64">
        <v>915</v>
      </c>
      <c r="C23" s="29" t="s">
        <v>5</v>
      </c>
      <c r="D23" s="29" t="s">
        <v>68</v>
      </c>
      <c r="E23" s="51" t="s">
        <v>145</v>
      </c>
      <c r="F23" s="29" t="s">
        <v>88</v>
      </c>
      <c r="G23" s="57">
        <v>5.6</v>
      </c>
      <c r="H23" s="57">
        <v>5.6</v>
      </c>
      <c r="I23" s="27"/>
      <c r="J23" s="27"/>
      <c r="K23" s="27"/>
      <c r="L23" s="27"/>
      <c r="M23" s="27"/>
      <c r="N23" s="27"/>
    </row>
    <row r="24" spans="1:14" ht="15.75" customHeight="1" x14ac:dyDescent="0.25">
      <c r="A24" s="47" t="s">
        <v>146</v>
      </c>
      <c r="B24" s="64">
        <v>915</v>
      </c>
      <c r="C24" s="29" t="s">
        <v>5</v>
      </c>
      <c r="D24" s="29" t="s">
        <v>68</v>
      </c>
      <c r="E24" s="51" t="s">
        <v>147</v>
      </c>
      <c r="F24" s="29" t="s">
        <v>1</v>
      </c>
      <c r="G24" s="57">
        <f>G25</f>
        <v>0</v>
      </c>
      <c r="H24" s="57">
        <f>H25</f>
        <v>0</v>
      </c>
      <c r="I24" s="27"/>
      <c r="J24" s="27"/>
      <c r="K24" s="27"/>
      <c r="L24" s="27"/>
      <c r="M24" s="27"/>
      <c r="N24" s="27"/>
    </row>
    <row r="25" spans="1:14" ht="25.5" customHeight="1" x14ac:dyDescent="0.25">
      <c r="A25" s="30" t="s">
        <v>82</v>
      </c>
      <c r="B25" s="64">
        <v>915</v>
      </c>
      <c r="C25" s="29" t="s">
        <v>5</v>
      </c>
      <c r="D25" s="29" t="s">
        <v>68</v>
      </c>
      <c r="E25" s="51" t="s">
        <v>148</v>
      </c>
      <c r="F25" s="29" t="s">
        <v>1</v>
      </c>
      <c r="G25" s="57">
        <f>G26+G28</f>
        <v>0</v>
      </c>
      <c r="H25" s="57">
        <f>H26+H28</f>
        <v>0</v>
      </c>
      <c r="I25" s="27"/>
      <c r="J25" s="27"/>
      <c r="K25" s="27"/>
      <c r="L25" s="27"/>
      <c r="M25" s="27"/>
      <c r="N25" s="27"/>
    </row>
    <row r="26" spans="1:14" ht="38.25" customHeight="1" x14ac:dyDescent="0.25">
      <c r="A26" s="30" t="s">
        <v>103</v>
      </c>
      <c r="B26" s="64">
        <v>915</v>
      </c>
      <c r="C26" s="29" t="s">
        <v>5</v>
      </c>
      <c r="D26" s="29" t="s">
        <v>68</v>
      </c>
      <c r="E26" s="51" t="s">
        <v>148</v>
      </c>
      <c r="F26" s="29" t="s">
        <v>1</v>
      </c>
      <c r="G26" s="57">
        <f>G27</f>
        <v>0</v>
      </c>
      <c r="H26" s="57">
        <f>H27</f>
        <v>0</v>
      </c>
      <c r="I26" s="27"/>
      <c r="J26" s="27"/>
      <c r="K26" s="27"/>
      <c r="L26" s="27"/>
      <c r="M26" s="27"/>
      <c r="N26" s="27"/>
    </row>
    <row r="27" spans="1:14" ht="15.75" customHeight="1" x14ac:dyDescent="0.25">
      <c r="A27" s="30" t="s">
        <v>25</v>
      </c>
      <c r="B27" s="64">
        <v>915</v>
      </c>
      <c r="C27" s="29" t="s">
        <v>5</v>
      </c>
      <c r="D27" s="29" t="s">
        <v>68</v>
      </c>
      <c r="E27" s="51" t="s">
        <v>148</v>
      </c>
      <c r="F27" s="29" t="s">
        <v>106</v>
      </c>
      <c r="G27" s="57"/>
      <c r="H27" s="57"/>
      <c r="I27" s="27"/>
      <c r="J27" s="27"/>
      <c r="K27" s="27"/>
      <c r="L27" s="27"/>
      <c r="M27" s="27"/>
      <c r="N27" s="27"/>
    </row>
    <row r="28" spans="1:14" ht="25.5" customHeight="1" x14ac:dyDescent="0.25">
      <c r="A28" s="30" t="s">
        <v>149</v>
      </c>
      <c r="B28" s="64">
        <v>915</v>
      </c>
      <c r="C28" s="29" t="s">
        <v>5</v>
      </c>
      <c r="D28" s="29" t="s">
        <v>68</v>
      </c>
      <c r="E28" s="51" t="s">
        <v>276</v>
      </c>
      <c r="F28" s="29" t="s">
        <v>1</v>
      </c>
      <c r="G28" s="57">
        <f>G29</f>
        <v>0</v>
      </c>
      <c r="H28" s="57">
        <f>H29</f>
        <v>0</v>
      </c>
      <c r="I28" s="27"/>
      <c r="J28" s="27"/>
      <c r="K28" s="27"/>
      <c r="L28" s="27"/>
      <c r="M28" s="27"/>
      <c r="N28" s="27"/>
    </row>
    <row r="29" spans="1:14" ht="15.75" customHeight="1" x14ac:dyDescent="0.25">
      <c r="A29" s="30" t="s">
        <v>25</v>
      </c>
      <c r="B29" s="64">
        <v>915</v>
      </c>
      <c r="C29" s="29" t="s">
        <v>5</v>
      </c>
      <c r="D29" s="29" t="s">
        <v>68</v>
      </c>
      <c r="E29" s="51" t="s">
        <v>276</v>
      </c>
      <c r="F29" s="29" t="s">
        <v>106</v>
      </c>
      <c r="G29" s="57"/>
      <c r="H29" s="57"/>
      <c r="I29" s="27"/>
      <c r="J29" s="27"/>
      <c r="K29" s="27"/>
      <c r="L29" s="27"/>
      <c r="M29" s="27"/>
      <c r="N29" s="27"/>
    </row>
    <row r="30" spans="1:14" ht="40.5" x14ac:dyDescent="0.25">
      <c r="A30" s="266" t="s">
        <v>126</v>
      </c>
      <c r="B30" s="262">
        <v>915</v>
      </c>
      <c r="C30" s="263" t="s">
        <v>5</v>
      </c>
      <c r="D30" s="263" t="s">
        <v>11</v>
      </c>
      <c r="E30" s="264" t="s">
        <v>141</v>
      </c>
      <c r="F30" s="263" t="s">
        <v>1</v>
      </c>
      <c r="G30" s="265">
        <f t="shared" ref="G30:H33" si="1">G31</f>
        <v>2.5</v>
      </c>
      <c r="H30" s="265">
        <f t="shared" si="1"/>
        <v>2.5</v>
      </c>
      <c r="I30" s="27"/>
      <c r="J30" s="27"/>
      <c r="K30" s="27"/>
      <c r="L30" s="27"/>
      <c r="M30" s="27"/>
      <c r="N30" s="27"/>
    </row>
    <row r="31" spans="1:14" ht="25.5" x14ac:dyDescent="0.25">
      <c r="A31" s="106" t="s">
        <v>87</v>
      </c>
      <c r="B31" s="284">
        <v>915</v>
      </c>
      <c r="C31" s="276" t="s">
        <v>5</v>
      </c>
      <c r="D31" s="276" t="s">
        <v>11</v>
      </c>
      <c r="E31" s="277" t="s">
        <v>142</v>
      </c>
      <c r="F31" s="276" t="s">
        <v>1</v>
      </c>
      <c r="G31" s="278">
        <f t="shared" si="1"/>
        <v>2.5</v>
      </c>
      <c r="H31" s="278">
        <f t="shared" si="1"/>
        <v>2.5</v>
      </c>
      <c r="I31" s="27"/>
      <c r="J31" s="27"/>
      <c r="K31" s="27"/>
      <c r="L31" s="27"/>
      <c r="M31" s="27"/>
      <c r="N31" s="27"/>
    </row>
    <row r="32" spans="1:14" ht="25.5" x14ac:dyDescent="0.25">
      <c r="A32" s="30" t="s">
        <v>82</v>
      </c>
      <c r="B32" s="64">
        <v>915</v>
      </c>
      <c r="C32" s="29" t="s">
        <v>5</v>
      </c>
      <c r="D32" s="29" t="s">
        <v>11</v>
      </c>
      <c r="E32" s="35" t="s">
        <v>143</v>
      </c>
      <c r="F32" s="29" t="s">
        <v>1</v>
      </c>
      <c r="G32" s="57">
        <f t="shared" si="1"/>
        <v>2.5</v>
      </c>
      <c r="H32" s="57">
        <f t="shared" si="1"/>
        <v>2.5</v>
      </c>
      <c r="I32" s="27"/>
      <c r="J32" s="27"/>
      <c r="K32" s="27"/>
      <c r="L32" s="27"/>
      <c r="M32" s="27"/>
      <c r="N32" s="27"/>
    </row>
    <row r="33" spans="1:14" ht="38.25" x14ac:dyDescent="0.25">
      <c r="A33" s="30" t="s">
        <v>125</v>
      </c>
      <c r="B33" s="64">
        <v>915</v>
      </c>
      <c r="C33" s="29" t="s">
        <v>5</v>
      </c>
      <c r="D33" s="29" t="s">
        <v>11</v>
      </c>
      <c r="E33" s="35" t="s">
        <v>277</v>
      </c>
      <c r="F33" s="29" t="s">
        <v>1</v>
      </c>
      <c r="G33" s="57">
        <f t="shared" si="1"/>
        <v>2.5</v>
      </c>
      <c r="H33" s="57">
        <f t="shared" si="1"/>
        <v>2.5</v>
      </c>
      <c r="I33" s="27"/>
      <c r="J33" s="27"/>
      <c r="K33" s="27"/>
      <c r="L33" s="27"/>
      <c r="M33" s="27"/>
      <c r="N33" s="27"/>
    </row>
    <row r="34" spans="1:14" ht="13.5" customHeight="1" x14ac:dyDescent="0.25">
      <c r="A34" s="30" t="s">
        <v>25</v>
      </c>
      <c r="B34" s="64">
        <v>915</v>
      </c>
      <c r="C34" s="29" t="s">
        <v>5</v>
      </c>
      <c r="D34" s="29" t="s">
        <v>11</v>
      </c>
      <c r="E34" s="35" t="s">
        <v>277</v>
      </c>
      <c r="F34" s="29" t="s">
        <v>106</v>
      </c>
      <c r="G34" s="57">
        <v>2.5</v>
      </c>
      <c r="H34" s="57">
        <v>2.5</v>
      </c>
      <c r="I34" s="27"/>
      <c r="J34" s="27"/>
      <c r="K34" s="27"/>
      <c r="L34" s="27"/>
      <c r="M34" s="27"/>
      <c r="N34" s="27"/>
    </row>
    <row r="35" spans="1:14" ht="15" customHeight="1" x14ac:dyDescent="0.25">
      <c r="A35" s="121" t="s">
        <v>278</v>
      </c>
      <c r="B35" s="64">
        <v>915</v>
      </c>
      <c r="C35" s="263" t="s">
        <v>5</v>
      </c>
      <c r="D35" s="263" t="s">
        <v>26</v>
      </c>
      <c r="E35" s="275" t="s">
        <v>141</v>
      </c>
      <c r="F35" s="263" t="s">
        <v>1</v>
      </c>
      <c r="G35" s="267">
        <f t="shared" ref="G35:H38" si="2">G36</f>
        <v>0</v>
      </c>
      <c r="H35" s="267">
        <f t="shared" si="2"/>
        <v>0</v>
      </c>
      <c r="I35" s="27"/>
      <c r="J35" s="27"/>
      <c r="K35" s="27"/>
      <c r="L35" s="27"/>
      <c r="M35" s="27"/>
      <c r="N35" s="27"/>
    </row>
    <row r="36" spans="1:14" ht="15.75" customHeight="1" x14ac:dyDescent="0.25">
      <c r="A36" s="47" t="s">
        <v>146</v>
      </c>
      <c r="B36" s="64">
        <v>915</v>
      </c>
      <c r="C36" s="29" t="s">
        <v>5</v>
      </c>
      <c r="D36" s="29" t="s">
        <v>26</v>
      </c>
      <c r="E36" s="35" t="s">
        <v>147</v>
      </c>
      <c r="F36" s="29" t="s">
        <v>1</v>
      </c>
      <c r="G36" s="57">
        <f t="shared" si="2"/>
        <v>0</v>
      </c>
      <c r="H36" s="57">
        <f t="shared" si="2"/>
        <v>0</v>
      </c>
      <c r="I36" s="27"/>
      <c r="J36" s="27"/>
      <c r="K36" s="27"/>
      <c r="L36" s="27"/>
      <c r="M36" s="27"/>
      <c r="N36" s="27"/>
    </row>
    <row r="37" spans="1:14" ht="25.5" customHeight="1" x14ac:dyDescent="0.25">
      <c r="A37" s="30" t="s">
        <v>82</v>
      </c>
      <c r="B37" s="64">
        <v>915</v>
      </c>
      <c r="C37" s="29" t="s">
        <v>5</v>
      </c>
      <c r="D37" s="29" t="s">
        <v>26</v>
      </c>
      <c r="E37" s="35" t="s">
        <v>148</v>
      </c>
      <c r="F37" s="29" t="s">
        <v>1</v>
      </c>
      <c r="G37" s="57">
        <f t="shared" si="2"/>
        <v>0</v>
      </c>
      <c r="H37" s="57">
        <f t="shared" si="2"/>
        <v>0</v>
      </c>
      <c r="I37" s="27"/>
      <c r="J37" s="27"/>
      <c r="K37" s="27"/>
      <c r="L37" s="27"/>
      <c r="M37" s="27"/>
      <c r="N37" s="27"/>
    </row>
    <row r="38" spans="1:14" ht="15.75" customHeight="1" x14ac:dyDescent="0.25">
      <c r="A38" s="30" t="s">
        <v>81</v>
      </c>
      <c r="B38" s="64">
        <v>915</v>
      </c>
      <c r="C38" s="29" t="s">
        <v>5</v>
      </c>
      <c r="D38" s="29" t="s">
        <v>26</v>
      </c>
      <c r="E38" s="35" t="s">
        <v>279</v>
      </c>
      <c r="F38" s="29" t="s">
        <v>1</v>
      </c>
      <c r="G38" s="57">
        <f t="shared" si="2"/>
        <v>0</v>
      </c>
      <c r="H38" s="57">
        <f t="shared" si="2"/>
        <v>0</v>
      </c>
      <c r="I38" s="27"/>
      <c r="J38" s="27"/>
      <c r="K38" s="27"/>
      <c r="L38" s="27"/>
      <c r="M38" s="27"/>
      <c r="N38" s="27"/>
    </row>
    <row r="39" spans="1:14" ht="15.75" customHeight="1" x14ac:dyDescent="0.25">
      <c r="A39" s="30" t="s">
        <v>102</v>
      </c>
      <c r="B39" s="64">
        <v>915</v>
      </c>
      <c r="C39" s="29" t="s">
        <v>5</v>
      </c>
      <c r="D39" s="29" t="s">
        <v>26</v>
      </c>
      <c r="E39" s="35" t="s">
        <v>279</v>
      </c>
      <c r="F39" s="29" t="s">
        <v>88</v>
      </c>
      <c r="G39" s="57"/>
      <c r="H39" s="57"/>
      <c r="I39" s="27"/>
      <c r="J39" s="27"/>
      <c r="K39" s="27"/>
      <c r="L39" s="27"/>
      <c r="M39" s="27"/>
      <c r="N39" s="27"/>
    </row>
    <row r="40" spans="1:14" x14ac:dyDescent="0.25">
      <c r="A40" s="261" t="s">
        <v>124</v>
      </c>
      <c r="B40" s="262">
        <v>915</v>
      </c>
      <c r="C40" s="263" t="s">
        <v>5</v>
      </c>
      <c r="D40" s="263" t="s">
        <v>16</v>
      </c>
      <c r="E40" s="264" t="s">
        <v>141</v>
      </c>
      <c r="F40" s="263" t="s">
        <v>1</v>
      </c>
      <c r="G40" s="267">
        <f t="shared" ref="G40:H42" si="3">G41</f>
        <v>0.5</v>
      </c>
      <c r="H40" s="267">
        <f t="shared" si="3"/>
        <v>0.5</v>
      </c>
      <c r="I40" s="27"/>
      <c r="J40" s="27"/>
      <c r="K40" s="27"/>
      <c r="L40" s="27"/>
      <c r="M40" s="27"/>
      <c r="N40" s="27"/>
    </row>
    <row r="41" spans="1:14" ht="25.5" x14ac:dyDescent="0.25">
      <c r="A41" s="106" t="s">
        <v>87</v>
      </c>
      <c r="B41" s="284">
        <v>915</v>
      </c>
      <c r="C41" s="276" t="s">
        <v>5</v>
      </c>
      <c r="D41" s="276" t="s">
        <v>16</v>
      </c>
      <c r="E41" s="277" t="s">
        <v>142</v>
      </c>
      <c r="F41" s="276" t="s">
        <v>1</v>
      </c>
      <c r="G41" s="278">
        <f t="shared" si="3"/>
        <v>0.5</v>
      </c>
      <c r="H41" s="278">
        <f t="shared" si="3"/>
        <v>0.5</v>
      </c>
      <c r="I41" s="27"/>
      <c r="J41" s="27"/>
      <c r="K41" s="27"/>
      <c r="L41" s="27"/>
      <c r="M41" s="27"/>
      <c r="N41" s="27"/>
    </row>
    <row r="42" spans="1:14" ht="25.5" x14ac:dyDescent="0.25">
      <c r="A42" s="30" t="s">
        <v>82</v>
      </c>
      <c r="B42" s="64">
        <v>915</v>
      </c>
      <c r="C42" s="29" t="s">
        <v>5</v>
      </c>
      <c r="D42" s="29" t="s">
        <v>16</v>
      </c>
      <c r="E42" s="51" t="s">
        <v>143</v>
      </c>
      <c r="F42" s="29" t="s">
        <v>1</v>
      </c>
      <c r="G42" s="57">
        <f t="shared" si="3"/>
        <v>0.5</v>
      </c>
      <c r="H42" s="57">
        <f t="shared" si="3"/>
        <v>0.5</v>
      </c>
      <c r="I42" s="27"/>
      <c r="J42" s="27"/>
      <c r="K42" s="27"/>
      <c r="L42" s="27"/>
      <c r="M42" s="27"/>
      <c r="N42" s="27"/>
    </row>
    <row r="43" spans="1:14" x14ac:dyDescent="0.25">
      <c r="A43" s="30" t="s">
        <v>123</v>
      </c>
      <c r="B43" s="64">
        <v>915</v>
      </c>
      <c r="C43" s="29" t="s">
        <v>5</v>
      </c>
      <c r="D43" s="29" t="s">
        <v>16</v>
      </c>
      <c r="E43" s="51" t="s">
        <v>150</v>
      </c>
      <c r="F43" s="29" t="s">
        <v>122</v>
      </c>
      <c r="G43" s="57">
        <v>0.5</v>
      </c>
      <c r="H43" s="57">
        <v>0.5</v>
      </c>
      <c r="I43" s="27"/>
      <c r="J43" s="27"/>
      <c r="K43" s="27"/>
      <c r="L43" s="27"/>
      <c r="M43" s="27"/>
      <c r="N43" s="27"/>
    </row>
    <row r="44" spans="1:14" x14ac:dyDescent="0.25">
      <c r="A44" s="268" t="s">
        <v>121</v>
      </c>
      <c r="B44" s="262">
        <v>915</v>
      </c>
      <c r="C44" s="263" t="s">
        <v>5</v>
      </c>
      <c r="D44" s="263" t="s">
        <v>19</v>
      </c>
      <c r="E44" s="264" t="s">
        <v>141</v>
      </c>
      <c r="F44" s="263" t="s">
        <v>1</v>
      </c>
      <c r="G44" s="265">
        <f>G45+G50</f>
        <v>574.1</v>
      </c>
      <c r="H44" s="265">
        <f>H45+H50</f>
        <v>574.1</v>
      </c>
      <c r="I44" s="27"/>
      <c r="J44" s="27"/>
      <c r="K44" s="27"/>
      <c r="L44" s="27"/>
      <c r="M44" s="27"/>
      <c r="N44" s="27"/>
    </row>
    <row r="45" spans="1:14" ht="25.5" x14ac:dyDescent="0.25">
      <c r="A45" s="106" t="s">
        <v>87</v>
      </c>
      <c r="B45" s="284">
        <v>915</v>
      </c>
      <c r="C45" s="276" t="s">
        <v>5</v>
      </c>
      <c r="D45" s="276" t="s">
        <v>19</v>
      </c>
      <c r="E45" s="277" t="s">
        <v>142</v>
      </c>
      <c r="F45" s="276" t="s">
        <v>1</v>
      </c>
      <c r="G45" s="278">
        <f>G46</f>
        <v>574.1</v>
      </c>
      <c r="H45" s="278">
        <f>H46</f>
        <v>574.1</v>
      </c>
      <c r="I45" s="27"/>
      <c r="J45" s="27"/>
      <c r="K45" s="27"/>
      <c r="L45" s="27"/>
      <c r="M45" s="27"/>
      <c r="N45" s="27"/>
    </row>
    <row r="46" spans="1:14" ht="25.5" x14ac:dyDescent="0.25">
      <c r="A46" s="30" t="s">
        <v>82</v>
      </c>
      <c r="B46" s="64">
        <v>915</v>
      </c>
      <c r="C46" s="31" t="s">
        <v>5</v>
      </c>
      <c r="D46" s="31" t="s">
        <v>19</v>
      </c>
      <c r="E46" s="54" t="s">
        <v>143</v>
      </c>
      <c r="F46" s="31" t="s">
        <v>1</v>
      </c>
      <c r="G46" s="60">
        <f>G47+G48+G49</f>
        <v>574.1</v>
      </c>
      <c r="H46" s="60">
        <f>H47+H48+H49</f>
        <v>574.1</v>
      </c>
      <c r="I46" s="27"/>
      <c r="J46" s="27"/>
      <c r="K46" s="27"/>
      <c r="L46" s="27"/>
      <c r="M46" s="27"/>
      <c r="N46" s="27"/>
    </row>
    <row r="47" spans="1:14" x14ac:dyDescent="0.25">
      <c r="A47" s="32" t="s">
        <v>396</v>
      </c>
      <c r="B47" s="64">
        <v>915</v>
      </c>
      <c r="C47" s="31" t="s">
        <v>5</v>
      </c>
      <c r="D47" s="31" t="s">
        <v>19</v>
      </c>
      <c r="E47" s="54" t="s">
        <v>151</v>
      </c>
      <c r="F47" s="31" t="s">
        <v>6</v>
      </c>
      <c r="G47" s="60">
        <v>574.1</v>
      </c>
      <c r="H47" s="60">
        <v>574.1</v>
      </c>
      <c r="I47" s="27"/>
      <c r="J47" s="27"/>
      <c r="K47" s="27"/>
      <c r="L47" s="27"/>
      <c r="M47" s="27"/>
      <c r="N47" s="27"/>
    </row>
    <row r="48" spans="1:14" ht="37.5" customHeight="1" x14ac:dyDescent="0.25">
      <c r="A48" s="30" t="s">
        <v>80</v>
      </c>
      <c r="B48" s="64">
        <v>915</v>
      </c>
      <c r="C48" s="31" t="s">
        <v>5</v>
      </c>
      <c r="D48" s="31" t="s">
        <v>19</v>
      </c>
      <c r="E48" s="54" t="s">
        <v>151</v>
      </c>
      <c r="F48" s="31" t="s">
        <v>79</v>
      </c>
      <c r="G48" s="60">
        <v>0</v>
      </c>
      <c r="H48" s="60">
        <v>0</v>
      </c>
      <c r="I48" s="27"/>
      <c r="J48" s="27"/>
      <c r="K48" s="27"/>
      <c r="L48" s="27"/>
      <c r="M48" s="27"/>
      <c r="N48" s="27"/>
    </row>
    <row r="49" spans="1:14" ht="15.75" customHeight="1" x14ac:dyDescent="0.25">
      <c r="A49" s="30" t="s">
        <v>102</v>
      </c>
      <c r="B49" s="64">
        <v>915</v>
      </c>
      <c r="C49" s="31" t="s">
        <v>5</v>
      </c>
      <c r="D49" s="31" t="s">
        <v>19</v>
      </c>
      <c r="E49" s="54" t="s">
        <v>151</v>
      </c>
      <c r="F49" s="31" t="s">
        <v>88</v>
      </c>
      <c r="G49" s="60">
        <v>0</v>
      </c>
      <c r="H49" s="60">
        <v>0</v>
      </c>
      <c r="I49" s="27"/>
      <c r="J49" s="27"/>
      <c r="K49" s="27"/>
      <c r="L49" s="27"/>
      <c r="M49" s="27"/>
      <c r="N49" s="27"/>
    </row>
    <row r="50" spans="1:14" ht="25.5" customHeight="1" x14ac:dyDescent="0.25">
      <c r="A50" s="30" t="s">
        <v>82</v>
      </c>
      <c r="B50" s="64">
        <v>915</v>
      </c>
      <c r="C50" s="31" t="s">
        <v>5</v>
      </c>
      <c r="D50" s="31" t="s">
        <v>19</v>
      </c>
      <c r="E50" s="54" t="s">
        <v>165</v>
      </c>
      <c r="F50" s="31" t="s">
        <v>1</v>
      </c>
      <c r="G50" s="60">
        <f>G51</f>
        <v>0</v>
      </c>
      <c r="H50" s="60">
        <f>H51</f>
        <v>0</v>
      </c>
      <c r="I50" s="27"/>
      <c r="J50" s="27"/>
      <c r="K50" s="27"/>
      <c r="L50" s="27"/>
      <c r="M50" s="27"/>
      <c r="N50" s="27"/>
    </row>
    <row r="51" spans="1:14" ht="15.75" customHeight="1" x14ac:dyDescent="0.25">
      <c r="A51" s="30" t="s">
        <v>81</v>
      </c>
      <c r="B51" s="64">
        <v>915</v>
      </c>
      <c r="C51" s="31" t="s">
        <v>5</v>
      </c>
      <c r="D51" s="31" t="s">
        <v>19</v>
      </c>
      <c r="E51" s="54" t="s">
        <v>166</v>
      </c>
      <c r="F51" s="31" t="s">
        <v>1</v>
      </c>
      <c r="G51" s="60">
        <f>G52</f>
        <v>0</v>
      </c>
      <c r="H51" s="60">
        <f>H52</f>
        <v>0</v>
      </c>
      <c r="I51" s="27"/>
      <c r="J51" s="27"/>
      <c r="K51" s="27"/>
      <c r="L51" s="27"/>
      <c r="M51" s="27"/>
      <c r="N51" s="27"/>
    </row>
    <row r="52" spans="1:14" ht="19.5" customHeight="1" x14ac:dyDescent="0.25">
      <c r="A52" s="32" t="s">
        <v>396</v>
      </c>
      <c r="B52" s="64">
        <v>915</v>
      </c>
      <c r="C52" s="31" t="s">
        <v>5</v>
      </c>
      <c r="D52" s="31" t="s">
        <v>19</v>
      </c>
      <c r="E52" s="54" t="s">
        <v>166</v>
      </c>
      <c r="F52" s="31" t="s">
        <v>6</v>
      </c>
      <c r="G52" s="60"/>
      <c r="H52" s="60"/>
      <c r="I52" s="27"/>
      <c r="J52" s="27"/>
      <c r="K52" s="27"/>
      <c r="L52" s="27"/>
      <c r="M52" s="27"/>
      <c r="N52" s="27"/>
    </row>
    <row r="53" spans="1:14" x14ac:dyDescent="0.25">
      <c r="A53" s="43" t="s">
        <v>119</v>
      </c>
      <c r="B53" s="260">
        <v>915</v>
      </c>
      <c r="C53" s="42" t="s">
        <v>23</v>
      </c>
      <c r="D53" s="42" t="s">
        <v>2</v>
      </c>
      <c r="E53" s="52" t="s">
        <v>141</v>
      </c>
      <c r="F53" s="42" t="s">
        <v>1</v>
      </c>
      <c r="G53" s="58">
        <f t="shared" ref="G53:H55" si="4">G54</f>
        <v>94.6</v>
      </c>
      <c r="H53" s="58">
        <f t="shared" si="4"/>
        <v>97.4</v>
      </c>
      <c r="I53" s="27"/>
      <c r="J53" s="27"/>
      <c r="K53" s="27"/>
      <c r="L53" s="27"/>
      <c r="M53" s="27"/>
      <c r="N53" s="27"/>
    </row>
    <row r="54" spans="1:14" x14ac:dyDescent="0.25">
      <c r="A54" s="269" t="s">
        <v>118</v>
      </c>
      <c r="B54" s="262">
        <v>915</v>
      </c>
      <c r="C54" s="263" t="s">
        <v>23</v>
      </c>
      <c r="D54" s="263" t="s">
        <v>8</v>
      </c>
      <c r="E54" s="264" t="s">
        <v>141</v>
      </c>
      <c r="F54" s="263" t="s">
        <v>1</v>
      </c>
      <c r="G54" s="265">
        <f t="shared" si="4"/>
        <v>94.6</v>
      </c>
      <c r="H54" s="265">
        <f t="shared" si="4"/>
        <v>97.4</v>
      </c>
      <c r="I54" s="27"/>
      <c r="J54" s="27"/>
      <c r="K54" s="27"/>
      <c r="L54" s="27"/>
      <c r="M54" s="27"/>
      <c r="N54" s="27"/>
    </row>
    <row r="55" spans="1:14" ht="25.5" x14ac:dyDescent="0.25">
      <c r="A55" s="106" t="s">
        <v>87</v>
      </c>
      <c r="B55" s="284">
        <v>915</v>
      </c>
      <c r="C55" s="276" t="s">
        <v>23</v>
      </c>
      <c r="D55" s="276" t="s">
        <v>8</v>
      </c>
      <c r="E55" s="277" t="s">
        <v>142</v>
      </c>
      <c r="F55" s="276" t="s">
        <v>1</v>
      </c>
      <c r="G55" s="278">
        <f t="shared" si="4"/>
        <v>94.6</v>
      </c>
      <c r="H55" s="278">
        <f t="shared" si="4"/>
        <v>97.4</v>
      </c>
      <c r="I55" s="27"/>
      <c r="J55" s="27"/>
      <c r="K55" s="27"/>
      <c r="L55" s="27"/>
      <c r="M55" s="27"/>
      <c r="N55" s="27"/>
    </row>
    <row r="56" spans="1:14" ht="25.5" x14ac:dyDescent="0.25">
      <c r="A56" s="30" t="s">
        <v>117</v>
      </c>
      <c r="B56" s="64">
        <v>915</v>
      </c>
      <c r="C56" s="29" t="s">
        <v>23</v>
      </c>
      <c r="D56" s="29" t="s">
        <v>8</v>
      </c>
      <c r="E56" s="51" t="s">
        <v>154</v>
      </c>
      <c r="F56" s="29" t="s">
        <v>1</v>
      </c>
      <c r="G56" s="57">
        <f>G58+G57</f>
        <v>94.6</v>
      </c>
      <c r="H56" s="57">
        <f>H58+H57</f>
        <v>97.4</v>
      </c>
      <c r="I56" s="27"/>
      <c r="J56" s="27"/>
      <c r="K56" s="27"/>
      <c r="L56" s="27"/>
      <c r="M56" s="27"/>
      <c r="N56" s="27"/>
    </row>
    <row r="57" spans="1:14" ht="25.5" x14ac:dyDescent="0.25">
      <c r="A57" s="30" t="s">
        <v>116</v>
      </c>
      <c r="B57" s="64">
        <v>915</v>
      </c>
      <c r="C57" s="29" t="s">
        <v>23</v>
      </c>
      <c r="D57" s="29" t="s">
        <v>8</v>
      </c>
      <c r="E57" s="51" t="s">
        <v>154</v>
      </c>
      <c r="F57" s="29" t="s">
        <v>17</v>
      </c>
      <c r="G57" s="57">
        <v>94.6</v>
      </c>
      <c r="H57" s="57">
        <v>97.4</v>
      </c>
      <c r="I57" s="27"/>
      <c r="J57" s="27"/>
      <c r="K57" s="27"/>
      <c r="L57" s="27"/>
      <c r="M57" s="27"/>
      <c r="N57" s="27"/>
    </row>
    <row r="58" spans="1:14" ht="25.5" x14ac:dyDescent="0.25">
      <c r="A58" s="30" t="s">
        <v>80</v>
      </c>
      <c r="B58" s="64">
        <v>915</v>
      </c>
      <c r="C58" s="29" t="s">
        <v>23</v>
      </c>
      <c r="D58" s="29" t="s">
        <v>8</v>
      </c>
      <c r="E58" s="51" t="s">
        <v>154</v>
      </c>
      <c r="F58" s="29" t="s">
        <v>79</v>
      </c>
      <c r="G58" s="57">
        <v>0</v>
      </c>
      <c r="H58" s="57">
        <v>0</v>
      </c>
      <c r="I58" s="27"/>
      <c r="J58" s="27"/>
      <c r="K58" s="27"/>
      <c r="L58" s="27"/>
      <c r="M58" s="27"/>
      <c r="N58" s="27"/>
    </row>
    <row r="59" spans="1:14" ht="25.5" customHeight="1" x14ac:dyDescent="0.25">
      <c r="A59" s="44" t="s">
        <v>115</v>
      </c>
      <c r="B59" s="125">
        <v>915</v>
      </c>
      <c r="C59" s="42" t="s">
        <v>8</v>
      </c>
      <c r="D59" s="42" t="s">
        <v>2</v>
      </c>
      <c r="E59" s="52" t="s">
        <v>141</v>
      </c>
      <c r="F59" s="42" t="s">
        <v>1</v>
      </c>
      <c r="G59" s="58">
        <f t="shared" ref="G59:H64" si="5">G60</f>
        <v>0</v>
      </c>
      <c r="H59" s="58">
        <f t="shared" si="5"/>
        <v>0</v>
      </c>
      <c r="I59" s="27"/>
      <c r="J59" s="27"/>
      <c r="K59" s="27"/>
      <c r="L59" s="27"/>
      <c r="M59" s="27"/>
      <c r="N59" s="27"/>
    </row>
    <row r="60" spans="1:14" ht="15.75" customHeight="1" x14ac:dyDescent="0.25">
      <c r="A60" s="47" t="s">
        <v>146</v>
      </c>
      <c r="B60" s="64">
        <v>915</v>
      </c>
      <c r="C60" s="29" t="s">
        <v>8</v>
      </c>
      <c r="D60" s="29" t="s">
        <v>2</v>
      </c>
      <c r="E60" s="51" t="s">
        <v>141</v>
      </c>
      <c r="F60" s="29" t="s">
        <v>1</v>
      </c>
      <c r="G60" s="57">
        <f t="shared" si="5"/>
        <v>0</v>
      </c>
      <c r="H60" s="57">
        <f t="shared" si="5"/>
        <v>0</v>
      </c>
      <c r="I60" s="27"/>
      <c r="J60" s="27"/>
      <c r="K60" s="27"/>
      <c r="L60" s="27"/>
      <c r="M60" s="27"/>
      <c r="N60" s="27"/>
    </row>
    <row r="61" spans="1:14" ht="15.75" customHeight="1" x14ac:dyDescent="0.25">
      <c r="A61" s="48" t="s">
        <v>114</v>
      </c>
      <c r="B61" s="64">
        <v>915</v>
      </c>
      <c r="C61" s="263" t="s">
        <v>8</v>
      </c>
      <c r="D61" s="263" t="s">
        <v>13</v>
      </c>
      <c r="E61" s="264" t="s">
        <v>141</v>
      </c>
      <c r="F61" s="263" t="s">
        <v>1</v>
      </c>
      <c r="G61" s="265">
        <f t="shared" si="5"/>
        <v>0</v>
      </c>
      <c r="H61" s="265">
        <f t="shared" si="5"/>
        <v>0</v>
      </c>
      <c r="I61" s="27"/>
      <c r="J61" s="27"/>
      <c r="K61" s="27"/>
      <c r="L61" s="27"/>
      <c r="M61" s="27"/>
      <c r="N61" s="27"/>
    </row>
    <row r="62" spans="1:14" ht="40.5" customHeight="1" x14ac:dyDescent="0.25">
      <c r="A62" s="107" t="s">
        <v>155</v>
      </c>
      <c r="B62" s="64">
        <v>915</v>
      </c>
      <c r="C62" s="276" t="s">
        <v>8</v>
      </c>
      <c r="D62" s="276" t="s">
        <v>13</v>
      </c>
      <c r="E62" s="277" t="s">
        <v>141</v>
      </c>
      <c r="F62" s="276" t="s">
        <v>1</v>
      </c>
      <c r="G62" s="278">
        <f t="shared" si="5"/>
        <v>0</v>
      </c>
      <c r="H62" s="278">
        <f t="shared" si="5"/>
        <v>0</v>
      </c>
      <c r="I62" s="27"/>
      <c r="J62" s="27"/>
      <c r="K62" s="27"/>
      <c r="L62" s="27"/>
      <c r="M62" s="27"/>
      <c r="N62" s="27"/>
    </row>
    <row r="63" spans="1:14" ht="15.75" customHeight="1" x14ac:dyDescent="0.25">
      <c r="A63" s="30" t="s">
        <v>81</v>
      </c>
      <c r="B63" s="64">
        <v>915</v>
      </c>
      <c r="C63" s="29" t="s">
        <v>8</v>
      </c>
      <c r="D63" s="29" t="s">
        <v>13</v>
      </c>
      <c r="E63" s="51" t="s">
        <v>156</v>
      </c>
      <c r="F63" s="29" t="s">
        <v>1</v>
      </c>
      <c r="G63" s="57">
        <f t="shared" si="5"/>
        <v>0</v>
      </c>
      <c r="H63" s="57">
        <f t="shared" si="5"/>
        <v>0</v>
      </c>
      <c r="I63" s="27"/>
      <c r="J63" s="27"/>
      <c r="K63" s="27"/>
      <c r="L63" s="27"/>
      <c r="M63" s="27"/>
      <c r="N63" s="27"/>
    </row>
    <row r="64" spans="1:14" ht="25.5" customHeight="1" x14ac:dyDescent="0.25">
      <c r="A64" s="30" t="s">
        <v>157</v>
      </c>
      <c r="B64" s="64">
        <v>915</v>
      </c>
      <c r="C64" s="29" t="s">
        <v>8</v>
      </c>
      <c r="D64" s="29" t="s">
        <v>13</v>
      </c>
      <c r="E64" s="51" t="s">
        <v>156</v>
      </c>
      <c r="F64" s="29" t="s">
        <v>1</v>
      </c>
      <c r="G64" s="57">
        <f t="shared" si="5"/>
        <v>0</v>
      </c>
      <c r="H64" s="57">
        <f t="shared" si="5"/>
        <v>0</v>
      </c>
      <c r="I64" s="27"/>
      <c r="J64" s="27"/>
      <c r="K64" s="27"/>
      <c r="L64" s="27"/>
      <c r="M64" s="27"/>
      <c r="N64" s="27"/>
    </row>
    <row r="65" spans="1:14" ht="25.5" customHeight="1" x14ac:dyDescent="0.25">
      <c r="A65" s="30" t="s">
        <v>80</v>
      </c>
      <c r="B65" s="64">
        <v>915</v>
      </c>
      <c r="C65" s="29" t="s">
        <v>8</v>
      </c>
      <c r="D65" s="29" t="s">
        <v>13</v>
      </c>
      <c r="E65" s="51" t="s">
        <v>156</v>
      </c>
      <c r="F65" s="29" t="s">
        <v>79</v>
      </c>
      <c r="G65" s="57">
        <v>0</v>
      </c>
      <c r="H65" s="57">
        <v>0</v>
      </c>
      <c r="I65" s="27"/>
      <c r="J65" s="27"/>
      <c r="K65" s="27"/>
      <c r="L65" s="27"/>
      <c r="M65" s="27"/>
      <c r="N65" s="27"/>
    </row>
    <row r="66" spans="1:14" x14ac:dyDescent="0.25">
      <c r="A66" s="45" t="s">
        <v>113</v>
      </c>
      <c r="B66" s="260">
        <v>915</v>
      </c>
      <c r="C66" s="42" t="s">
        <v>68</v>
      </c>
      <c r="D66" s="42" t="s">
        <v>2</v>
      </c>
      <c r="E66" s="52" t="s">
        <v>141</v>
      </c>
      <c r="F66" s="42" t="s">
        <v>1</v>
      </c>
      <c r="G66" s="58">
        <f>G67+G72</f>
        <v>294.60000000000002</v>
      </c>
      <c r="H66" s="58">
        <f>H67+H72</f>
        <v>310.3</v>
      </c>
      <c r="I66" s="27"/>
      <c r="J66" s="27"/>
      <c r="K66" s="27"/>
      <c r="L66" s="27"/>
      <c r="M66" s="27"/>
      <c r="N66" s="27"/>
    </row>
    <row r="67" spans="1:14" x14ac:dyDescent="0.25">
      <c r="A67" s="269" t="s">
        <v>112</v>
      </c>
      <c r="B67" s="262">
        <v>915</v>
      </c>
      <c r="C67" s="263" t="s">
        <v>68</v>
      </c>
      <c r="D67" s="263" t="s">
        <v>110</v>
      </c>
      <c r="E67" s="264" t="s">
        <v>141</v>
      </c>
      <c r="F67" s="263" t="s">
        <v>1</v>
      </c>
      <c r="G67" s="265">
        <f t="shared" ref="G67:H70" si="6">G68</f>
        <v>294</v>
      </c>
      <c r="H67" s="265">
        <f t="shared" si="6"/>
        <v>309.7</v>
      </c>
      <c r="I67" s="27"/>
      <c r="J67" s="27"/>
      <c r="K67" s="27"/>
      <c r="L67" s="27"/>
      <c r="M67" s="27"/>
      <c r="N67" s="27"/>
    </row>
    <row r="68" spans="1:14" x14ac:dyDescent="0.25">
      <c r="A68" s="107" t="s">
        <v>159</v>
      </c>
      <c r="B68" s="284">
        <v>915</v>
      </c>
      <c r="C68" s="276" t="s">
        <v>68</v>
      </c>
      <c r="D68" s="276" t="s">
        <v>110</v>
      </c>
      <c r="E68" s="277" t="s">
        <v>160</v>
      </c>
      <c r="F68" s="276" t="s">
        <v>1</v>
      </c>
      <c r="G68" s="278">
        <f t="shared" si="6"/>
        <v>294</v>
      </c>
      <c r="H68" s="278">
        <f t="shared" si="6"/>
        <v>309.7</v>
      </c>
      <c r="I68" s="27"/>
      <c r="J68" s="27"/>
      <c r="K68" s="27"/>
      <c r="L68" s="27"/>
      <c r="M68" s="27"/>
      <c r="N68" s="27"/>
    </row>
    <row r="69" spans="1:14" x14ac:dyDescent="0.25">
      <c r="A69" s="30" t="s">
        <v>81</v>
      </c>
      <c r="B69" s="64">
        <v>915</v>
      </c>
      <c r="C69" s="29" t="s">
        <v>68</v>
      </c>
      <c r="D69" s="29" t="s">
        <v>110</v>
      </c>
      <c r="E69" s="51" t="s">
        <v>161</v>
      </c>
      <c r="F69" s="29" t="s">
        <v>1</v>
      </c>
      <c r="G69" s="57">
        <f t="shared" si="6"/>
        <v>294</v>
      </c>
      <c r="H69" s="57">
        <f t="shared" si="6"/>
        <v>309.7</v>
      </c>
      <c r="I69" s="27"/>
      <c r="J69" s="27"/>
      <c r="K69" s="27"/>
      <c r="L69" s="27"/>
      <c r="M69" s="27"/>
      <c r="N69" s="27"/>
    </row>
    <row r="70" spans="1:14" x14ac:dyDescent="0.25">
      <c r="A70" s="30" t="s">
        <v>111</v>
      </c>
      <c r="B70" s="64">
        <v>915</v>
      </c>
      <c r="C70" s="29" t="s">
        <v>68</v>
      </c>
      <c r="D70" s="29" t="s">
        <v>110</v>
      </c>
      <c r="E70" s="51" t="s">
        <v>403</v>
      </c>
      <c r="F70" s="29" t="s">
        <v>1</v>
      </c>
      <c r="G70" s="57">
        <f t="shared" si="6"/>
        <v>294</v>
      </c>
      <c r="H70" s="57">
        <f t="shared" si="6"/>
        <v>309.7</v>
      </c>
      <c r="I70" s="27"/>
      <c r="J70" s="27"/>
      <c r="K70" s="27"/>
      <c r="L70" s="27"/>
      <c r="M70" s="27"/>
      <c r="N70" s="27"/>
    </row>
    <row r="71" spans="1:14" ht="25.5" x14ac:dyDescent="0.25">
      <c r="A71" s="30" t="s">
        <v>80</v>
      </c>
      <c r="B71" s="64">
        <v>915</v>
      </c>
      <c r="C71" s="29" t="s">
        <v>68</v>
      </c>
      <c r="D71" s="29" t="s">
        <v>110</v>
      </c>
      <c r="E71" s="51" t="s">
        <v>403</v>
      </c>
      <c r="F71" s="29" t="s">
        <v>79</v>
      </c>
      <c r="G71" s="57">
        <v>294</v>
      </c>
      <c r="H71" s="57">
        <v>309.7</v>
      </c>
      <c r="I71" s="27"/>
      <c r="J71" s="27"/>
      <c r="K71" s="27"/>
      <c r="L71" s="27"/>
      <c r="M71" s="27"/>
      <c r="N71" s="27"/>
    </row>
    <row r="72" spans="1:14" x14ac:dyDescent="0.25">
      <c r="A72" s="270" t="s">
        <v>109</v>
      </c>
      <c r="B72" s="262">
        <v>915</v>
      </c>
      <c r="C72" s="263" t="s">
        <v>68</v>
      </c>
      <c r="D72" s="263" t="s">
        <v>107</v>
      </c>
      <c r="E72" s="264" t="s">
        <v>141</v>
      </c>
      <c r="F72" s="263" t="s">
        <v>1</v>
      </c>
      <c r="G72" s="265">
        <f>G73+G76+G79</f>
        <v>0.6</v>
      </c>
      <c r="H72" s="265">
        <f>H73+H76+H79</f>
        <v>0.6</v>
      </c>
      <c r="I72" s="27"/>
      <c r="J72" s="27"/>
      <c r="K72" s="27"/>
      <c r="L72" s="27"/>
      <c r="M72" s="27"/>
      <c r="N72" s="27"/>
    </row>
    <row r="73" spans="1:14" ht="51" x14ac:dyDescent="0.25">
      <c r="A73" s="256" t="s">
        <v>397</v>
      </c>
      <c r="B73" s="284">
        <v>915</v>
      </c>
      <c r="C73" s="276" t="s">
        <v>68</v>
      </c>
      <c r="D73" s="276" t="s">
        <v>107</v>
      </c>
      <c r="E73" s="277" t="s">
        <v>152</v>
      </c>
      <c r="F73" s="276" t="s">
        <v>1</v>
      </c>
      <c r="G73" s="279">
        <f>G74</f>
        <v>0.3</v>
      </c>
      <c r="H73" s="279">
        <f>H74</f>
        <v>0.3</v>
      </c>
      <c r="I73" s="27"/>
      <c r="J73" s="27"/>
      <c r="K73" s="27"/>
      <c r="L73" s="27"/>
      <c r="M73" s="27"/>
      <c r="N73" s="27"/>
    </row>
    <row r="74" spans="1:14" x14ac:dyDescent="0.25">
      <c r="A74" s="30" t="s">
        <v>81</v>
      </c>
      <c r="B74" s="64">
        <v>915</v>
      </c>
      <c r="C74" s="31" t="s">
        <v>68</v>
      </c>
      <c r="D74" s="31" t="s">
        <v>107</v>
      </c>
      <c r="E74" s="54" t="s">
        <v>153</v>
      </c>
      <c r="F74" s="31" t="s">
        <v>1</v>
      </c>
      <c r="G74" s="60">
        <f>G75</f>
        <v>0.3</v>
      </c>
      <c r="H74" s="60">
        <f>H75</f>
        <v>0.3</v>
      </c>
      <c r="I74" s="27"/>
      <c r="J74" s="27"/>
      <c r="K74" s="27"/>
      <c r="L74" s="27"/>
      <c r="M74" s="27"/>
      <c r="N74" s="27"/>
    </row>
    <row r="75" spans="1:14" ht="25.5" x14ac:dyDescent="0.25">
      <c r="A75" s="30" t="s">
        <v>80</v>
      </c>
      <c r="B75" s="64">
        <v>915</v>
      </c>
      <c r="C75" s="31" t="s">
        <v>68</v>
      </c>
      <c r="D75" s="31" t="s">
        <v>107</v>
      </c>
      <c r="E75" s="54" t="s">
        <v>404</v>
      </c>
      <c r="F75" s="31" t="s">
        <v>79</v>
      </c>
      <c r="G75" s="60">
        <v>0.3</v>
      </c>
      <c r="H75" s="60">
        <v>0.3</v>
      </c>
      <c r="I75" s="27"/>
      <c r="J75" s="27"/>
      <c r="K75" s="27"/>
      <c r="L75" s="27"/>
      <c r="M75" s="27"/>
      <c r="N75" s="27"/>
    </row>
    <row r="76" spans="1:14" ht="38.25" x14ac:dyDescent="0.25">
      <c r="A76" s="108" t="s">
        <v>210</v>
      </c>
      <c r="B76" s="284">
        <v>915</v>
      </c>
      <c r="C76" s="276" t="s">
        <v>68</v>
      </c>
      <c r="D76" s="276" t="s">
        <v>107</v>
      </c>
      <c r="E76" s="277" t="s">
        <v>177</v>
      </c>
      <c r="F76" s="276" t="s">
        <v>1</v>
      </c>
      <c r="G76" s="278">
        <f>G77</f>
        <v>0.3</v>
      </c>
      <c r="H76" s="278">
        <f>H77</f>
        <v>0.3</v>
      </c>
      <c r="I76" s="27"/>
      <c r="J76" s="27"/>
      <c r="K76" s="27"/>
      <c r="L76" s="27"/>
      <c r="M76" s="27"/>
      <c r="N76" s="27"/>
    </row>
    <row r="77" spans="1:14" x14ac:dyDescent="0.25">
      <c r="A77" s="30" t="s">
        <v>81</v>
      </c>
      <c r="B77" s="64">
        <v>915</v>
      </c>
      <c r="C77" s="31" t="s">
        <v>68</v>
      </c>
      <c r="D77" s="31" t="s">
        <v>107</v>
      </c>
      <c r="E77" s="54" t="s">
        <v>178</v>
      </c>
      <c r="F77" s="31" t="s">
        <v>1</v>
      </c>
      <c r="G77" s="60">
        <f>G78</f>
        <v>0.3</v>
      </c>
      <c r="H77" s="60">
        <f>H78</f>
        <v>0.3</v>
      </c>
      <c r="I77" s="27"/>
      <c r="J77" s="27"/>
      <c r="K77" s="27"/>
      <c r="L77" s="27"/>
      <c r="M77" s="27"/>
      <c r="N77" s="27"/>
    </row>
    <row r="78" spans="1:14" ht="25.5" x14ac:dyDescent="0.25">
      <c r="A78" s="30" t="s">
        <v>80</v>
      </c>
      <c r="B78" s="64">
        <v>915</v>
      </c>
      <c r="C78" s="31" t="s">
        <v>68</v>
      </c>
      <c r="D78" s="31" t="s">
        <v>107</v>
      </c>
      <c r="E78" s="54" t="s">
        <v>405</v>
      </c>
      <c r="F78" s="31" t="s">
        <v>79</v>
      </c>
      <c r="G78" s="60">
        <v>0.3</v>
      </c>
      <c r="H78" s="60">
        <v>0.3</v>
      </c>
      <c r="I78" s="27"/>
      <c r="J78" s="27"/>
      <c r="K78" s="27"/>
      <c r="L78" s="27"/>
      <c r="M78" s="27"/>
      <c r="N78" s="27"/>
    </row>
    <row r="79" spans="1:14" x14ac:dyDescent="0.25">
      <c r="A79" s="47" t="s">
        <v>146</v>
      </c>
      <c r="B79" s="64">
        <v>915</v>
      </c>
      <c r="C79" s="29" t="s">
        <v>68</v>
      </c>
      <c r="D79" s="29" t="s">
        <v>107</v>
      </c>
      <c r="E79" s="51" t="s">
        <v>147</v>
      </c>
      <c r="F79" s="29" t="s">
        <v>1</v>
      </c>
      <c r="G79" s="57">
        <f>G80</f>
        <v>0</v>
      </c>
      <c r="H79" s="57">
        <f>H80</f>
        <v>0</v>
      </c>
      <c r="I79" s="27"/>
      <c r="J79" s="27"/>
      <c r="K79" s="27"/>
      <c r="L79" s="27"/>
      <c r="M79" s="27"/>
      <c r="N79" s="27"/>
    </row>
    <row r="80" spans="1:14" ht="25.5" x14ac:dyDescent="0.25">
      <c r="A80" s="30" t="s">
        <v>82</v>
      </c>
      <c r="B80" s="64">
        <v>915</v>
      </c>
      <c r="C80" s="29" t="s">
        <v>68</v>
      </c>
      <c r="D80" s="29" t="s">
        <v>107</v>
      </c>
      <c r="E80" s="51" t="s">
        <v>148</v>
      </c>
      <c r="F80" s="29" t="s">
        <v>1</v>
      </c>
      <c r="G80" s="57">
        <f>G81+G83</f>
        <v>0</v>
      </c>
      <c r="H80" s="57">
        <f>H81+H83</f>
        <v>0</v>
      </c>
      <c r="I80" s="27"/>
      <c r="J80" s="27"/>
      <c r="K80" s="27"/>
      <c r="L80" s="27"/>
      <c r="M80" s="27"/>
      <c r="N80" s="27"/>
    </row>
    <row r="81" spans="1:14" ht="38.25" x14ac:dyDescent="0.25">
      <c r="A81" s="30" t="s">
        <v>108</v>
      </c>
      <c r="B81" s="64">
        <v>915</v>
      </c>
      <c r="C81" s="29" t="s">
        <v>68</v>
      </c>
      <c r="D81" s="29" t="s">
        <v>107</v>
      </c>
      <c r="E81" s="51" t="s">
        <v>174</v>
      </c>
      <c r="F81" s="29" t="s">
        <v>1</v>
      </c>
      <c r="G81" s="57">
        <f>G82</f>
        <v>0</v>
      </c>
      <c r="H81" s="57">
        <f>H82</f>
        <v>0</v>
      </c>
      <c r="I81" s="27"/>
      <c r="J81" s="27"/>
      <c r="K81" s="27"/>
      <c r="L81" s="27"/>
      <c r="M81" s="27"/>
      <c r="N81" s="27"/>
    </row>
    <row r="82" spans="1:14" x14ac:dyDescent="0.25">
      <c r="A82" s="30" t="s">
        <v>25</v>
      </c>
      <c r="B82" s="64">
        <v>915</v>
      </c>
      <c r="C82" s="29" t="s">
        <v>68</v>
      </c>
      <c r="D82" s="29" t="s">
        <v>107</v>
      </c>
      <c r="E82" s="51" t="s">
        <v>174</v>
      </c>
      <c r="F82" s="29" t="s">
        <v>106</v>
      </c>
      <c r="G82" s="57"/>
      <c r="H82" s="57"/>
      <c r="I82" s="27"/>
      <c r="J82" s="27"/>
      <c r="K82" s="27"/>
      <c r="L82" s="27"/>
      <c r="M82" s="27"/>
      <c r="N82" s="27"/>
    </row>
    <row r="83" spans="1:14" ht="38.25" x14ac:dyDescent="0.25">
      <c r="A83" s="30" t="s">
        <v>103</v>
      </c>
      <c r="B83" s="64">
        <v>915</v>
      </c>
      <c r="C83" s="29" t="s">
        <v>68</v>
      </c>
      <c r="D83" s="29" t="s">
        <v>107</v>
      </c>
      <c r="E83" s="51" t="s">
        <v>148</v>
      </c>
      <c r="F83" s="29" t="s">
        <v>1</v>
      </c>
      <c r="G83" s="57">
        <f>G84</f>
        <v>0</v>
      </c>
      <c r="H83" s="57">
        <f>H84</f>
        <v>0</v>
      </c>
      <c r="I83" s="27"/>
      <c r="J83" s="27"/>
      <c r="K83" s="27"/>
      <c r="L83" s="27"/>
      <c r="M83" s="27"/>
      <c r="N83" s="27"/>
    </row>
    <row r="84" spans="1:14" x14ac:dyDescent="0.25">
      <c r="A84" s="30" t="s">
        <v>25</v>
      </c>
      <c r="B84" s="64">
        <v>915</v>
      </c>
      <c r="C84" s="29" t="s">
        <v>68</v>
      </c>
      <c r="D84" s="29" t="s">
        <v>107</v>
      </c>
      <c r="E84" s="51" t="s">
        <v>148</v>
      </c>
      <c r="F84" s="29" t="s">
        <v>106</v>
      </c>
      <c r="G84" s="57"/>
      <c r="H84" s="57"/>
      <c r="I84" s="27"/>
      <c r="J84" s="27"/>
      <c r="K84" s="27"/>
      <c r="L84" s="27"/>
      <c r="M84" s="27"/>
      <c r="N84" s="27"/>
    </row>
    <row r="85" spans="1:14" x14ac:dyDescent="0.25">
      <c r="A85" s="44" t="s">
        <v>105</v>
      </c>
      <c r="B85" s="260">
        <v>915</v>
      </c>
      <c r="C85" s="42" t="s">
        <v>95</v>
      </c>
      <c r="D85" s="42" t="s">
        <v>2</v>
      </c>
      <c r="E85" s="52" t="s">
        <v>141</v>
      </c>
      <c r="F85" s="42" t="s">
        <v>1</v>
      </c>
      <c r="G85" s="58">
        <f>G86+G91+G97</f>
        <v>131.5</v>
      </c>
      <c r="H85" s="58">
        <f>H86+H91+H97</f>
        <v>150.5</v>
      </c>
      <c r="I85" s="27"/>
      <c r="J85" s="27"/>
      <c r="K85" s="27"/>
      <c r="L85" s="27"/>
      <c r="M85" s="27"/>
      <c r="N85" s="27"/>
    </row>
    <row r="86" spans="1:14" x14ac:dyDescent="0.25">
      <c r="A86" s="269" t="s">
        <v>104</v>
      </c>
      <c r="B86" s="262">
        <v>915</v>
      </c>
      <c r="C86" s="263" t="s">
        <v>95</v>
      </c>
      <c r="D86" s="263" t="s">
        <v>5</v>
      </c>
      <c r="E86" s="264" t="s">
        <v>141</v>
      </c>
      <c r="F86" s="263" t="s">
        <v>1</v>
      </c>
      <c r="G86" s="265">
        <f>G87</f>
        <v>31.5</v>
      </c>
      <c r="H86" s="265">
        <f>H87</f>
        <v>50.5</v>
      </c>
      <c r="I86" s="27"/>
      <c r="J86" s="27"/>
      <c r="K86" s="27"/>
      <c r="L86" s="27"/>
      <c r="M86" s="27"/>
      <c r="N86" s="27"/>
    </row>
    <row r="87" spans="1:14" x14ac:dyDescent="0.25">
      <c r="A87" s="47" t="s">
        <v>146</v>
      </c>
      <c r="B87" s="64">
        <v>915</v>
      </c>
      <c r="C87" s="29" t="s">
        <v>95</v>
      </c>
      <c r="D87" s="29" t="s">
        <v>5</v>
      </c>
      <c r="E87" s="51" t="s">
        <v>147</v>
      </c>
      <c r="F87" s="29" t="s">
        <v>1</v>
      </c>
      <c r="G87" s="57">
        <f>G88</f>
        <v>31.5</v>
      </c>
      <c r="H87" s="57">
        <f>H88</f>
        <v>50.5</v>
      </c>
      <c r="I87" s="27"/>
      <c r="J87" s="27"/>
      <c r="K87" s="27"/>
      <c r="L87" s="27"/>
      <c r="M87" s="27"/>
      <c r="N87" s="27"/>
    </row>
    <row r="88" spans="1:14" x14ac:dyDescent="0.25">
      <c r="A88" s="30" t="s">
        <v>81</v>
      </c>
      <c r="B88" s="64">
        <v>915</v>
      </c>
      <c r="C88" s="29" t="s">
        <v>95</v>
      </c>
      <c r="D88" s="29" t="s">
        <v>5</v>
      </c>
      <c r="E88" s="51" t="s">
        <v>148</v>
      </c>
      <c r="F88" s="29" t="s">
        <v>1</v>
      </c>
      <c r="G88" s="57">
        <f>G90</f>
        <v>31.5</v>
      </c>
      <c r="H88" s="57">
        <f>H90</f>
        <v>50.5</v>
      </c>
      <c r="I88" s="27"/>
      <c r="J88" s="27"/>
      <c r="K88" s="27"/>
      <c r="L88" s="27"/>
      <c r="M88" s="27"/>
      <c r="N88" s="27"/>
    </row>
    <row r="89" spans="1:14" x14ac:dyDescent="0.25">
      <c r="A89" s="32" t="s">
        <v>163</v>
      </c>
      <c r="B89" s="64">
        <v>915</v>
      </c>
      <c r="C89" s="29" t="s">
        <v>95</v>
      </c>
      <c r="D89" s="29" t="s">
        <v>5</v>
      </c>
      <c r="E89" s="51" t="s">
        <v>148</v>
      </c>
      <c r="F89" s="29" t="s">
        <v>1</v>
      </c>
      <c r="G89" s="57">
        <f>G90</f>
        <v>31.5</v>
      </c>
      <c r="H89" s="57">
        <f>H90</f>
        <v>50.5</v>
      </c>
      <c r="I89" s="27"/>
      <c r="J89" s="27"/>
      <c r="K89" s="27"/>
      <c r="L89" s="27"/>
      <c r="M89" s="27"/>
      <c r="N89" s="27"/>
    </row>
    <row r="90" spans="1:14" ht="27.75" customHeight="1" x14ac:dyDescent="0.2">
      <c r="A90" s="32" t="s">
        <v>80</v>
      </c>
      <c r="B90" s="105">
        <v>915</v>
      </c>
      <c r="C90" s="33" t="s">
        <v>95</v>
      </c>
      <c r="D90" s="33" t="s">
        <v>5</v>
      </c>
      <c r="E90" s="55" t="s">
        <v>162</v>
      </c>
      <c r="F90" s="33" t="s">
        <v>79</v>
      </c>
      <c r="G90" s="286">
        <v>31.5</v>
      </c>
      <c r="H90" s="286">
        <v>50.5</v>
      </c>
      <c r="I90" s="27"/>
      <c r="J90" s="27"/>
      <c r="K90" s="27"/>
      <c r="L90" s="27"/>
      <c r="M90" s="27"/>
      <c r="N90" s="27"/>
    </row>
    <row r="91" spans="1:14" ht="0.75" customHeight="1" x14ac:dyDescent="0.25">
      <c r="A91" s="48" t="s">
        <v>101</v>
      </c>
      <c r="B91" s="64">
        <v>915</v>
      </c>
      <c r="C91" s="46" t="s">
        <v>95</v>
      </c>
      <c r="D91" s="46" t="s">
        <v>23</v>
      </c>
      <c r="E91" s="53" t="s">
        <v>141</v>
      </c>
      <c r="F91" s="46" t="s">
        <v>1</v>
      </c>
      <c r="G91" s="59">
        <f t="shared" ref="G91:H93" si="7">G92</f>
        <v>0</v>
      </c>
      <c r="H91" s="59">
        <f t="shared" si="7"/>
        <v>0</v>
      </c>
      <c r="I91" s="27"/>
      <c r="J91" s="27"/>
      <c r="K91" s="27"/>
      <c r="L91" s="27"/>
      <c r="M91" s="27"/>
      <c r="N91" s="27"/>
    </row>
    <row r="92" spans="1:14" ht="15.75" customHeight="1" x14ac:dyDescent="0.2">
      <c r="A92" s="47" t="s">
        <v>146</v>
      </c>
      <c r="B92" s="123">
        <v>915</v>
      </c>
      <c r="C92" s="34" t="s">
        <v>95</v>
      </c>
      <c r="D92" s="34" t="s">
        <v>23</v>
      </c>
      <c r="E92" s="55" t="s">
        <v>147</v>
      </c>
      <c r="F92" s="34" t="s">
        <v>1</v>
      </c>
      <c r="G92" s="61">
        <f t="shared" si="7"/>
        <v>0</v>
      </c>
      <c r="H92" s="61">
        <f t="shared" si="7"/>
        <v>0</v>
      </c>
      <c r="I92" s="27"/>
      <c r="J92" s="27"/>
      <c r="K92" s="27"/>
      <c r="L92" s="27"/>
      <c r="M92" s="27"/>
      <c r="N92" s="27"/>
    </row>
    <row r="93" spans="1:14" ht="15.75" customHeight="1" x14ac:dyDescent="0.25">
      <c r="A93" s="32" t="s">
        <v>81</v>
      </c>
      <c r="B93" s="64">
        <v>915</v>
      </c>
      <c r="C93" s="34" t="s">
        <v>95</v>
      </c>
      <c r="D93" s="34" t="s">
        <v>23</v>
      </c>
      <c r="E93" s="55" t="s">
        <v>148</v>
      </c>
      <c r="F93" s="34" t="s">
        <v>1</v>
      </c>
      <c r="G93" s="61">
        <f t="shared" si="7"/>
        <v>0</v>
      </c>
      <c r="H93" s="61">
        <f t="shared" si="7"/>
        <v>0</v>
      </c>
      <c r="I93" s="27"/>
      <c r="J93" s="27"/>
      <c r="K93" s="27"/>
      <c r="L93" s="27"/>
      <c r="M93" s="27"/>
      <c r="N93" s="27"/>
    </row>
    <row r="94" spans="1:14" ht="15.75" customHeight="1" x14ac:dyDescent="0.25">
      <c r="A94" s="32" t="s">
        <v>100</v>
      </c>
      <c r="B94" s="64">
        <v>915</v>
      </c>
      <c r="C94" s="34" t="s">
        <v>95</v>
      </c>
      <c r="D94" s="34" t="s">
        <v>23</v>
      </c>
      <c r="E94" s="55" t="s">
        <v>148</v>
      </c>
      <c r="F94" s="34" t="s">
        <v>1</v>
      </c>
      <c r="G94" s="61">
        <f>G96+G95</f>
        <v>0</v>
      </c>
      <c r="H94" s="61">
        <f>H96+H95</f>
        <v>0</v>
      </c>
      <c r="I94" s="27"/>
      <c r="J94" s="27"/>
      <c r="K94" s="27"/>
      <c r="L94" s="27"/>
      <c r="M94" s="27"/>
      <c r="N94" s="27"/>
    </row>
    <row r="95" spans="1:14" ht="25.5" customHeight="1" x14ac:dyDescent="0.2">
      <c r="A95" s="32" t="s">
        <v>80</v>
      </c>
      <c r="B95" s="105">
        <v>915</v>
      </c>
      <c r="C95" s="34" t="s">
        <v>95</v>
      </c>
      <c r="D95" s="34" t="s">
        <v>23</v>
      </c>
      <c r="E95" s="55" t="s">
        <v>148</v>
      </c>
      <c r="F95" s="34" t="s">
        <v>79</v>
      </c>
      <c r="G95" s="61">
        <v>0</v>
      </c>
      <c r="H95" s="61">
        <v>0</v>
      </c>
      <c r="I95" s="27"/>
      <c r="J95" s="27"/>
      <c r="K95" s="27"/>
      <c r="L95" s="27"/>
      <c r="M95" s="27"/>
      <c r="N95" s="27"/>
    </row>
    <row r="96" spans="1:14" ht="15.75" customHeight="1" x14ac:dyDescent="0.25">
      <c r="A96" s="30" t="s">
        <v>102</v>
      </c>
      <c r="B96" s="64">
        <v>915</v>
      </c>
      <c r="C96" s="34" t="s">
        <v>95</v>
      </c>
      <c r="D96" s="34" t="s">
        <v>23</v>
      </c>
      <c r="E96" s="55" t="s">
        <v>148</v>
      </c>
      <c r="F96" s="34" t="s">
        <v>88</v>
      </c>
      <c r="G96" s="61">
        <v>0</v>
      </c>
      <c r="H96" s="61">
        <v>0</v>
      </c>
      <c r="I96" s="27"/>
      <c r="J96" s="27"/>
      <c r="K96" s="27"/>
      <c r="L96" s="27"/>
      <c r="M96" s="27"/>
      <c r="N96" s="27"/>
    </row>
    <row r="97" spans="1:14" x14ac:dyDescent="0.25">
      <c r="A97" s="270" t="s">
        <v>99</v>
      </c>
      <c r="B97" s="262">
        <v>915</v>
      </c>
      <c r="C97" s="271" t="s">
        <v>95</v>
      </c>
      <c r="D97" s="271" t="s">
        <v>8</v>
      </c>
      <c r="E97" s="272" t="s">
        <v>141</v>
      </c>
      <c r="F97" s="271" t="s">
        <v>1</v>
      </c>
      <c r="G97" s="267">
        <f>G98</f>
        <v>100</v>
      </c>
      <c r="H97" s="267">
        <f>H98</f>
        <v>100</v>
      </c>
      <c r="I97" s="27"/>
      <c r="J97" s="27"/>
      <c r="K97" s="27"/>
      <c r="L97" s="27"/>
      <c r="M97" s="27"/>
      <c r="N97" s="27"/>
    </row>
    <row r="98" spans="1:14" x14ac:dyDescent="0.25">
      <c r="A98" s="107" t="s">
        <v>98</v>
      </c>
      <c r="B98" s="284">
        <v>915</v>
      </c>
      <c r="C98" s="280" t="s">
        <v>95</v>
      </c>
      <c r="D98" s="280" t="s">
        <v>8</v>
      </c>
      <c r="E98" s="281" t="s">
        <v>165</v>
      </c>
      <c r="F98" s="280" t="s">
        <v>1</v>
      </c>
      <c r="G98" s="282">
        <f>G99</f>
        <v>100</v>
      </c>
      <c r="H98" s="282">
        <f>H99</f>
        <v>100</v>
      </c>
      <c r="I98" s="27"/>
      <c r="J98" s="27"/>
      <c r="K98" s="27"/>
      <c r="L98" s="27"/>
      <c r="M98" s="27"/>
      <c r="N98" s="27"/>
    </row>
    <row r="99" spans="1:14" x14ac:dyDescent="0.25">
      <c r="A99" s="30" t="s">
        <v>81</v>
      </c>
      <c r="B99" s="64">
        <v>915</v>
      </c>
      <c r="C99" s="33" t="s">
        <v>95</v>
      </c>
      <c r="D99" s="33" t="s">
        <v>8</v>
      </c>
      <c r="E99" s="56" t="s">
        <v>166</v>
      </c>
      <c r="F99" s="33" t="s">
        <v>1</v>
      </c>
      <c r="G99" s="62">
        <f>G100+G102</f>
        <v>100</v>
      </c>
      <c r="H99" s="62">
        <f>H100+H102</f>
        <v>100</v>
      </c>
      <c r="I99" s="27"/>
      <c r="J99" s="27"/>
      <c r="K99" s="27"/>
      <c r="L99" s="27"/>
      <c r="M99" s="27"/>
      <c r="N99" s="27"/>
    </row>
    <row r="100" spans="1:14" ht="18.75" customHeight="1" x14ac:dyDescent="0.2">
      <c r="A100" s="30" t="s">
        <v>97</v>
      </c>
      <c r="B100" s="123">
        <v>915</v>
      </c>
      <c r="C100" s="33" t="s">
        <v>95</v>
      </c>
      <c r="D100" s="33" t="s">
        <v>8</v>
      </c>
      <c r="E100" s="56" t="s">
        <v>406</v>
      </c>
      <c r="F100" s="33" t="s">
        <v>1</v>
      </c>
      <c r="G100" s="62">
        <f>G101</f>
        <v>100</v>
      </c>
      <c r="H100" s="62">
        <f>H101</f>
        <v>100</v>
      </c>
      <c r="I100" s="27"/>
      <c r="J100" s="27"/>
      <c r="K100" s="27"/>
      <c r="L100" s="27"/>
      <c r="M100" s="27"/>
      <c r="N100" s="27"/>
    </row>
    <row r="101" spans="1:14" ht="29.25" customHeight="1" x14ac:dyDescent="0.2">
      <c r="A101" s="30" t="s">
        <v>80</v>
      </c>
      <c r="B101" s="105">
        <v>915</v>
      </c>
      <c r="C101" s="33" t="s">
        <v>95</v>
      </c>
      <c r="D101" s="33" t="s">
        <v>8</v>
      </c>
      <c r="E101" s="56" t="s">
        <v>406</v>
      </c>
      <c r="F101" s="33" t="s">
        <v>79</v>
      </c>
      <c r="G101" s="62">
        <v>100</v>
      </c>
      <c r="H101" s="62">
        <v>100</v>
      </c>
      <c r="I101" s="27"/>
      <c r="J101" s="27"/>
      <c r="K101" s="27"/>
      <c r="L101" s="27"/>
      <c r="M101" s="27"/>
      <c r="N101" s="27"/>
    </row>
    <row r="102" spans="1:14" ht="15.75" customHeight="1" x14ac:dyDescent="0.2">
      <c r="A102" s="30" t="s">
        <v>96</v>
      </c>
      <c r="B102" s="105">
        <v>915</v>
      </c>
      <c r="C102" s="33" t="s">
        <v>95</v>
      </c>
      <c r="D102" s="33" t="s">
        <v>8</v>
      </c>
      <c r="E102" s="56" t="s">
        <v>407</v>
      </c>
      <c r="F102" s="33" t="s">
        <v>1</v>
      </c>
      <c r="G102" s="62">
        <f>G103</f>
        <v>0</v>
      </c>
      <c r="H102" s="62">
        <f>H103</f>
        <v>0</v>
      </c>
      <c r="I102" s="27"/>
      <c r="J102" s="27"/>
      <c r="K102" s="27"/>
      <c r="L102" s="27"/>
      <c r="M102" s="27"/>
      <c r="N102" s="27"/>
    </row>
    <row r="103" spans="1:14" ht="25.5" customHeight="1" x14ac:dyDescent="0.2">
      <c r="A103" s="30" t="s">
        <v>80</v>
      </c>
      <c r="B103" s="105">
        <v>915</v>
      </c>
      <c r="C103" s="33" t="s">
        <v>95</v>
      </c>
      <c r="D103" s="33" t="s">
        <v>8</v>
      </c>
      <c r="E103" s="56" t="s">
        <v>407</v>
      </c>
      <c r="F103" s="33" t="s">
        <v>79</v>
      </c>
      <c r="G103" s="62"/>
      <c r="H103" s="62"/>
      <c r="I103" s="27"/>
      <c r="J103" s="27"/>
      <c r="K103" s="27"/>
      <c r="L103" s="27"/>
      <c r="M103" s="27"/>
      <c r="N103" s="27"/>
    </row>
    <row r="104" spans="1:14" x14ac:dyDescent="0.25">
      <c r="A104" s="44" t="s">
        <v>94</v>
      </c>
      <c r="B104" s="260">
        <v>915</v>
      </c>
      <c r="C104" s="42" t="s">
        <v>15</v>
      </c>
      <c r="D104" s="42" t="s">
        <v>2</v>
      </c>
      <c r="E104" s="52" t="s">
        <v>141</v>
      </c>
      <c r="F104" s="42" t="s">
        <v>1</v>
      </c>
      <c r="G104" s="58">
        <f>G105</f>
        <v>1318.1</v>
      </c>
      <c r="H104" s="58">
        <f>H105</f>
        <v>1331.3</v>
      </c>
      <c r="I104" s="27"/>
      <c r="J104" s="27"/>
      <c r="K104" s="27"/>
      <c r="L104" s="27"/>
      <c r="M104" s="27"/>
      <c r="N104" s="27"/>
    </row>
    <row r="105" spans="1:14" x14ac:dyDescent="0.25">
      <c r="A105" s="269" t="s">
        <v>93</v>
      </c>
      <c r="B105" s="262">
        <v>915</v>
      </c>
      <c r="C105" s="263" t="s">
        <v>15</v>
      </c>
      <c r="D105" s="263" t="s">
        <v>5</v>
      </c>
      <c r="E105" s="264" t="s">
        <v>141</v>
      </c>
      <c r="F105" s="263" t="s">
        <v>1</v>
      </c>
      <c r="G105" s="267">
        <f>G109+G110+G111+G115+G114</f>
        <v>1318.1</v>
      </c>
      <c r="H105" s="267">
        <f>H109+H110+H111+H115+H114</f>
        <v>1331.3</v>
      </c>
      <c r="I105" s="27"/>
      <c r="J105" s="27"/>
      <c r="K105" s="27"/>
      <c r="L105" s="27"/>
      <c r="M105" s="27"/>
      <c r="N105" s="27"/>
    </row>
    <row r="106" spans="1:14" x14ac:dyDescent="0.25">
      <c r="A106" s="107" t="s">
        <v>92</v>
      </c>
      <c r="B106" s="284">
        <v>915</v>
      </c>
      <c r="C106" s="276" t="s">
        <v>15</v>
      </c>
      <c r="D106" s="276" t="s">
        <v>5</v>
      </c>
      <c r="E106" s="277" t="s">
        <v>170</v>
      </c>
      <c r="F106" s="276" t="s">
        <v>1</v>
      </c>
      <c r="G106" s="278">
        <f>G107+G112</f>
        <v>1318.1</v>
      </c>
      <c r="H106" s="278">
        <f>H107+H112</f>
        <v>1331.3</v>
      </c>
      <c r="I106" s="27"/>
      <c r="J106" s="27"/>
      <c r="K106" s="27"/>
      <c r="L106" s="27"/>
      <c r="M106" s="27"/>
      <c r="N106" s="27"/>
    </row>
    <row r="107" spans="1:14" x14ac:dyDescent="0.25">
      <c r="A107" s="32" t="s">
        <v>81</v>
      </c>
      <c r="B107" s="64">
        <v>915</v>
      </c>
      <c r="C107" s="31" t="s">
        <v>15</v>
      </c>
      <c r="D107" s="31" t="s">
        <v>5</v>
      </c>
      <c r="E107" s="54" t="s">
        <v>171</v>
      </c>
      <c r="F107" s="31" t="s">
        <v>1</v>
      </c>
      <c r="G107" s="60">
        <f>G108</f>
        <v>1112.8</v>
      </c>
      <c r="H107" s="60">
        <f>H108</f>
        <v>1126</v>
      </c>
      <c r="I107" s="27"/>
      <c r="J107" s="27"/>
      <c r="K107" s="27"/>
      <c r="L107" s="27"/>
      <c r="M107" s="27"/>
      <c r="N107" s="27"/>
    </row>
    <row r="108" spans="1:14" x14ac:dyDescent="0.25">
      <c r="A108" s="32" t="s">
        <v>91</v>
      </c>
      <c r="B108" s="64">
        <v>915</v>
      </c>
      <c r="C108" s="31" t="s">
        <v>15</v>
      </c>
      <c r="D108" s="31" t="s">
        <v>5</v>
      </c>
      <c r="E108" s="54" t="s">
        <v>408</v>
      </c>
      <c r="F108" s="31" t="s">
        <v>1</v>
      </c>
      <c r="G108" s="60">
        <f>G109+G110+G111</f>
        <v>1112.8</v>
      </c>
      <c r="H108" s="60">
        <f>H109+H110+H111</f>
        <v>1126</v>
      </c>
      <c r="I108" s="27"/>
      <c r="J108" s="27"/>
      <c r="K108" s="27"/>
      <c r="L108" s="27"/>
      <c r="M108" s="27"/>
      <c r="N108" s="27"/>
    </row>
    <row r="109" spans="1:14" x14ac:dyDescent="0.25">
      <c r="A109" s="32" t="s">
        <v>396</v>
      </c>
      <c r="B109" s="64">
        <v>915</v>
      </c>
      <c r="C109" s="31" t="s">
        <v>15</v>
      </c>
      <c r="D109" s="31" t="s">
        <v>5</v>
      </c>
      <c r="E109" s="54" t="s">
        <v>408</v>
      </c>
      <c r="F109" s="31" t="s">
        <v>6</v>
      </c>
      <c r="G109" s="60">
        <v>812.8</v>
      </c>
      <c r="H109" s="60">
        <v>826</v>
      </c>
      <c r="I109" s="27"/>
      <c r="J109" s="27"/>
      <c r="K109" s="27"/>
      <c r="L109" s="27"/>
      <c r="M109" s="27"/>
      <c r="N109" s="27"/>
    </row>
    <row r="110" spans="1:14" ht="25.5" x14ac:dyDescent="0.25">
      <c r="A110" s="32" t="s">
        <v>80</v>
      </c>
      <c r="B110" s="64">
        <v>915</v>
      </c>
      <c r="C110" s="31" t="s">
        <v>15</v>
      </c>
      <c r="D110" s="31" t="s">
        <v>5</v>
      </c>
      <c r="E110" s="54" t="s">
        <v>408</v>
      </c>
      <c r="F110" s="31" t="s">
        <v>79</v>
      </c>
      <c r="G110" s="60">
        <v>250</v>
      </c>
      <c r="H110" s="60">
        <v>250</v>
      </c>
      <c r="I110" s="27"/>
      <c r="J110" s="27"/>
      <c r="K110" s="27"/>
      <c r="L110" s="27"/>
      <c r="M110" s="27"/>
      <c r="N110" s="27"/>
    </row>
    <row r="111" spans="1:14" x14ac:dyDescent="0.25">
      <c r="A111" s="30" t="s">
        <v>102</v>
      </c>
      <c r="B111" s="64">
        <v>915</v>
      </c>
      <c r="C111" s="31" t="s">
        <v>15</v>
      </c>
      <c r="D111" s="31" t="s">
        <v>5</v>
      </c>
      <c r="E111" s="54" t="s">
        <v>408</v>
      </c>
      <c r="F111" s="31" t="s">
        <v>88</v>
      </c>
      <c r="G111" s="60">
        <v>50</v>
      </c>
      <c r="H111" s="60">
        <v>50</v>
      </c>
      <c r="I111" s="27"/>
      <c r="J111" s="27"/>
      <c r="K111" s="27"/>
      <c r="L111" s="27"/>
      <c r="M111" s="27"/>
      <c r="N111" s="27"/>
    </row>
    <row r="112" spans="1:14" x14ac:dyDescent="0.25">
      <c r="A112" s="32" t="s">
        <v>81</v>
      </c>
      <c r="B112" s="64">
        <v>915</v>
      </c>
      <c r="C112" s="31" t="s">
        <v>15</v>
      </c>
      <c r="D112" s="31" t="s">
        <v>5</v>
      </c>
      <c r="E112" s="54" t="s">
        <v>238</v>
      </c>
      <c r="F112" s="31" t="s">
        <v>1</v>
      </c>
      <c r="G112" s="60">
        <f>G113</f>
        <v>205.3</v>
      </c>
      <c r="H112" s="60">
        <f>H113</f>
        <v>205.3</v>
      </c>
      <c r="I112" s="27"/>
      <c r="J112" s="27"/>
      <c r="K112" s="27"/>
      <c r="L112" s="27"/>
      <c r="M112" s="27"/>
      <c r="N112" s="27"/>
    </row>
    <row r="113" spans="1:14" x14ac:dyDescent="0.25">
      <c r="A113" s="32" t="s">
        <v>91</v>
      </c>
      <c r="B113" s="64">
        <v>915</v>
      </c>
      <c r="C113" s="31" t="s">
        <v>15</v>
      </c>
      <c r="D113" s="31" t="s">
        <v>5</v>
      </c>
      <c r="E113" s="54" t="s">
        <v>239</v>
      </c>
      <c r="F113" s="31" t="s">
        <v>1</v>
      </c>
      <c r="G113" s="60">
        <f>G115+G114</f>
        <v>205.3</v>
      </c>
      <c r="H113" s="60">
        <f>H115+H114</f>
        <v>205.3</v>
      </c>
      <c r="I113" s="27"/>
      <c r="J113" s="27"/>
      <c r="K113" s="27"/>
      <c r="L113" s="27"/>
      <c r="M113" s="27"/>
      <c r="N113" s="27"/>
    </row>
    <row r="114" spans="1:14" x14ac:dyDescent="0.25">
      <c r="A114" s="32" t="s">
        <v>396</v>
      </c>
      <c r="B114" s="64">
        <v>915</v>
      </c>
      <c r="C114" s="31" t="s">
        <v>15</v>
      </c>
      <c r="D114" s="31" t="s">
        <v>5</v>
      </c>
      <c r="E114" s="54" t="s">
        <v>239</v>
      </c>
      <c r="F114" s="31" t="s">
        <v>6</v>
      </c>
      <c r="G114" s="60">
        <v>0</v>
      </c>
      <c r="H114" s="60">
        <v>0</v>
      </c>
      <c r="I114" s="27"/>
      <c r="J114" s="27"/>
      <c r="K114" s="27"/>
      <c r="L114" s="27"/>
      <c r="M114" s="27"/>
      <c r="N114" s="27"/>
    </row>
    <row r="115" spans="1:14" x14ac:dyDescent="0.25">
      <c r="A115" s="109" t="s">
        <v>102</v>
      </c>
      <c r="B115" s="64">
        <v>915</v>
      </c>
      <c r="C115" s="31" t="s">
        <v>15</v>
      </c>
      <c r="D115" s="31" t="s">
        <v>5</v>
      </c>
      <c r="E115" s="54" t="s">
        <v>239</v>
      </c>
      <c r="F115" s="31" t="s">
        <v>88</v>
      </c>
      <c r="G115" s="60">
        <v>205.3</v>
      </c>
      <c r="H115" s="60">
        <v>205.3</v>
      </c>
      <c r="I115" s="27"/>
      <c r="J115" s="27"/>
      <c r="K115" s="27"/>
      <c r="L115" s="27"/>
      <c r="M115" s="27"/>
      <c r="N115" s="27"/>
    </row>
    <row r="116" spans="1:14" x14ac:dyDescent="0.25">
      <c r="A116" s="44" t="s">
        <v>172</v>
      </c>
      <c r="B116" s="260">
        <v>915</v>
      </c>
      <c r="C116" s="42" t="s">
        <v>13</v>
      </c>
      <c r="D116" s="42" t="s">
        <v>2</v>
      </c>
      <c r="E116" s="52" t="s">
        <v>141</v>
      </c>
      <c r="F116" s="42" t="s">
        <v>1</v>
      </c>
      <c r="G116" s="58">
        <f>G117+G121</f>
        <v>51</v>
      </c>
      <c r="H116" s="58">
        <f>H117+H121</f>
        <v>51</v>
      </c>
      <c r="I116" s="27"/>
      <c r="J116" s="27"/>
      <c r="K116" s="27"/>
      <c r="L116" s="27"/>
      <c r="M116" s="27"/>
      <c r="N116" s="27"/>
    </row>
    <row r="117" spans="1:14" x14ac:dyDescent="0.25">
      <c r="A117" s="269" t="s">
        <v>86</v>
      </c>
      <c r="B117" s="262">
        <v>915</v>
      </c>
      <c r="C117" s="263" t="s">
        <v>13</v>
      </c>
      <c r="D117" s="263" t="s">
        <v>5</v>
      </c>
      <c r="E117" s="264" t="s">
        <v>141</v>
      </c>
      <c r="F117" s="263" t="s">
        <v>1</v>
      </c>
      <c r="G117" s="267">
        <f t="shared" ref="G117:H119" si="8">G118</f>
        <v>50</v>
      </c>
      <c r="H117" s="267">
        <f t="shared" si="8"/>
        <v>50</v>
      </c>
      <c r="I117" s="27"/>
      <c r="J117" s="27"/>
      <c r="K117" s="27"/>
      <c r="L117" s="27"/>
      <c r="M117" s="27"/>
      <c r="N117" s="27"/>
    </row>
    <row r="118" spans="1:14" x14ac:dyDescent="0.25">
      <c r="A118" s="47" t="s">
        <v>146</v>
      </c>
      <c r="B118" s="64">
        <v>915</v>
      </c>
      <c r="C118" s="31" t="s">
        <v>13</v>
      </c>
      <c r="D118" s="31" t="s">
        <v>5</v>
      </c>
      <c r="E118" s="54" t="s">
        <v>147</v>
      </c>
      <c r="F118" s="31" t="s">
        <v>1</v>
      </c>
      <c r="G118" s="60">
        <f t="shared" si="8"/>
        <v>50</v>
      </c>
      <c r="H118" s="60">
        <f t="shared" si="8"/>
        <v>50</v>
      </c>
      <c r="I118" s="27"/>
      <c r="J118" s="27"/>
      <c r="K118" s="27"/>
      <c r="L118" s="27"/>
      <c r="M118" s="27"/>
      <c r="N118" s="27"/>
    </row>
    <row r="119" spans="1:14" ht="25.5" x14ac:dyDescent="0.25">
      <c r="A119" s="30" t="s">
        <v>85</v>
      </c>
      <c r="B119" s="64">
        <v>915</v>
      </c>
      <c r="C119" s="31" t="s">
        <v>13</v>
      </c>
      <c r="D119" s="31" t="s">
        <v>5</v>
      </c>
      <c r="E119" s="54" t="s">
        <v>148</v>
      </c>
      <c r="F119" s="31" t="s">
        <v>1</v>
      </c>
      <c r="G119" s="60">
        <f t="shared" si="8"/>
        <v>50</v>
      </c>
      <c r="H119" s="60">
        <f t="shared" si="8"/>
        <v>50</v>
      </c>
      <c r="I119" s="27"/>
      <c r="J119" s="27"/>
      <c r="K119" s="27"/>
      <c r="L119" s="27"/>
      <c r="M119" s="27"/>
      <c r="N119" s="27"/>
    </row>
    <row r="120" spans="1:14" ht="25.5" x14ac:dyDescent="0.2">
      <c r="A120" s="49" t="s">
        <v>173</v>
      </c>
      <c r="B120" s="105">
        <v>915</v>
      </c>
      <c r="C120" s="33" t="s">
        <v>13</v>
      </c>
      <c r="D120" s="33" t="s">
        <v>5</v>
      </c>
      <c r="E120" s="56" t="s">
        <v>164</v>
      </c>
      <c r="F120" s="33" t="s">
        <v>84</v>
      </c>
      <c r="G120" s="129">
        <v>50</v>
      </c>
      <c r="H120" s="129">
        <v>50</v>
      </c>
      <c r="I120" s="27"/>
      <c r="J120" s="27"/>
      <c r="K120" s="27"/>
      <c r="L120" s="27"/>
      <c r="M120" s="27"/>
      <c r="N120" s="27"/>
    </row>
    <row r="121" spans="1:14" x14ac:dyDescent="0.25">
      <c r="A121" s="269" t="s">
        <v>175</v>
      </c>
      <c r="B121" s="262">
        <v>915</v>
      </c>
      <c r="C121" s="263" t="s">
        <v>13</v>
      </c>
      <c r="D121" s="263" t="s">
        <v>11</v>
      </c>
      <c r="E121" s="264" t="s">
        <v>141</v>
      </c>
      <c r="F121" s="263" t="s">
        <v>1</v>
      </c>
      <c r="G121" s="273">
        <f t="shared" ref="G121:H123" si="9">G122</f>
        <v>1</v>
      </c>
      <c r="H121" s="273">
        <f t="shared" si="9"/>
        <v>1</v>
      </c>
      <c r="I121" s="27"/>
      <c r="J121" s="27"/>
      <c r="K121" s="27"/>
      <c r="L121" s="27"/>
      <c r="M121" s="27"/>
      <c r="N121" s="27"/>
    </row>
    <row r="122" spans="1:14" x14ac:dyDescent="0.25">
      <c r="A122" s="107" t="s">
        <v>83</v>
      </c>
      <c r="B122" s="284">
        <v>915</v>
      </c>
      <c r="C122" s="276" t="s">
        <v>13</v>
      </c>
      <c r="D122" s="276" t="s">
        <v>11</v>
      </c>
      <c r="E122" s="277" t="s">
        <v>141</v>
      </c>
      <c r="F122" s="276" t="s">
        <v>1</v>
      </c>
      <c r="G122" s="283">
        <f t="shared" si="9"/>
        <v>1</v>
      </c>
      <c r="H122" s="283">
        <f t="shared" si="9"/>
        <v>1</v>
      </c>
      <c r="I122" s="27"/>
      <c r="J122" s="27"/>
      <c r="K122" s="27"/>
      <c r="L122" s="27"/>
      <c r="M122" s="27"/>
      <c r="N122" s="27"/>
    </row>
    <row r="123" spans="1:14" x14ac:dyDescent="0.25">
      <c r="A123" s="30" t="s">
        <v>81</v>
      </c>
      <c r="B123" s="64">
        <v>915</v>
      </c>
      <c r="C123" s="29" t="s">
        <v>13</v>
      </c>
      <c r="D123" s="29" t="s">
        <v>11</v>
      </c>
      <c r="E123" s="51" t="s">
        <v>176</v>
      </c>
      <c r="F123" s="29" t="s">
        <v>1</v>
      </c>
      <c r="G123" s="122">
        <f t="shared" si="9"/>
        <v>1</v>
      </c>
      <c r="H123" s="122">
        <f t="shared" si="9"/>
        <v>1</v>
      </c>
      <c r="I123" s="27"/>
      <c r="J123" s="27"/>
      <c r="K123" s="27"/>
      <c r="L123" s="27"/>
      <c r="M123" s="27"/>
      <c r="N123" s="27"/>
    </row>
    <row r="124" spans="1:14" ht="33.75" customHeight="1" x14ac:dyDescent="0.2">
      <c r="A124" s="30" t="s">
        <v>80</v>
      </c>
      <c r="B124" s="157">
        <v>915</v>
      </c>
      <c r="C124" s="33" t="s">
        <v>13</v>
      </c>
      <c r="D124" s="33" t="s">
        <v>11</v>
      </c>
      <c r="E124" s="56" t="s">
        <v>409</v>
      </c>
      <c r="F124" s="33" t="s">
        <v>79</v>
      </c>
      <c r="G124" s="129">
        <v>1</v>
      </c>
      <c r="H124" s="129">
        <v>1</v>
      </c>
      <c r="I124" s="27"/>
      <c r="J124" s="27"/>
      <c r="K124" s="27"/>
      <c r="L124" s="27"/>
      <c r="M124" s="27"/>
      <c r="N124" s="27"/>
    </row>
    <row r="125" spans="1:14" x14ac:dyDescent="0.25">
      <c r="A125" s="27"/>
      <c r="B125" s="63"/>
      <c r="C125" s="27"/>
      <c r="D125" s="27"/>
      <c r="E125" s="50"/>
      <c r="F125" s="27"/>
      <c r="G125" s="27"/>
      <c r="H125" s="28"/>
      <c r="I125" s="27"/>
      <c r="J125" s="27"/>
      <c r="K125" s="27"/>
      <c r="L125" s="27"/>
      <c r="M125" s="27"/>
      <c r="N125" s="27"/>
    </row>
    <row r="126" spans="1:14" x14ac:dyDescent="0.25">
      <c r="A126" s="27"/>
      <c r="B126" s="63"/>
      <c r="C126" s="27"/>
      <c r="D126" s="27"/>
      <c r="E126" s="50"/>
      <c r="F126" s="27"/>
      <c r="G126" s="27"/>
      <c r="H126" s="28"/>
      <c r="I126" s="27"/>
      <c r="J126" s="27"/>
      <c r="K126" s="27"/>
      <c r="L126" s="27"/>
      <c r="M126" s="27"/>
      <c r="N126" s="27"/>
    </row>
    <row r="127" spans="1:14" x14ac:dyDescent="0.25">
      <c r="A127" s="27"/>
      <c r="B127" s="63"/>
      <c r="C127" s="27"/>
      <c r="D127" s="27"/>
      <c r="E127" s="50"/>
      <c r="F127" s="27"/>
      <c r="G127" s="27"/>
      <c r="H127" s="28"/>
      <c r="I127" s="27"/>
      <c r="J127" s="27"/>
      <c r="K127" s="27"/>
      <c r="L127" s="27"/>
      <c r="M127" s="27"/>
      <c r="N127" s="27"/>
    </row>
    <row r="128" spans="1:14" x14ac:dyDescent="0.25">
      <c r="A128" s="27"/>
      <c r="B128" s="63"/>
      <c r="C128" s="27"/>
      <c r="D128" s="27"/>
      <c r="E128" s="50"/>
      <c r="F128" s="27"/>
      <c r="G128" s="27"/>
      <c r="H128" s="28"/>
      <c r="I128" s="27"/>
      <c r="J128" s="27"/>
      <c r="K128" s="27"/>
      <c r="L128" s="27"/>
      <c r="M128" s="27"/>
      <c r="N128" s="27"/>
    </row>
    <row r="129" spans="1:14" x14ac:dyDescent="0.25">
      <c r="A129" s="27"/>
      <c r="B129" s="63"/>
      <c r="C129" s="27"/>
      <c r="D129" s="27"/>
      <c r="E129" s="50"/>
      <c r="F129" s="27"/>
      <c r="G129" s="27"/>
      <c r="H129" s="28"/>
      <c r="I129" s="27"/>
      <c r="J129" s="27"/>
      <c r="K129" s="27"/>
      <c r="L129" s="27"/>
      <c r="M129" s="27"/>
      <c r="N129" s="27"/>
    </row>
    <row r="130" spans="1:14" x14ac:dyDescent="0.25">
      <c r="A130" s="27"/>
      <c r="B130" s="63"/>
      <c r="C130" s="27"/>
      <c r="D130" s="27"/>
      <c r="E130" s="50"/>
      <c r="F130" s="27"/>
      <c r="G130" s="27"/>
      <c r="H130" s="28"/>
      <c r="I130" s="27"/>
      <c r="J130" s="27"/>
      <c r="K130" s="27"/>
      <c r="L130" s="27"/>
      <c r="M130" s="27"/>
      <c r="N130" s="27"/>
    </row>
    <row r="131" spans="1:14" x14ac:dyDescent="0.25">
      <c r="A131" s="27"/>
      <c r="B131" s="63"/>
      <c r="C131" s="27"/>
      <c r="D131" s="27"/>
      <c r="E131" s="50"/>
      <c r="F131" s="27"/>
      <c r="G131" s="27"/>
      <c r="H131" s="28"/>
      <c r="I131" s="27"/>
      <c r="J131" s="27"/>
      <c r="K131" s="27"/>
      <c r="L131" s="27"/>
      <c r="M131" s="27"/>
      <c r="N131" s="27"/>
    </row>
    <row r="132" spans="1:14" x14ac:dyDescent="0.25">
      <c r="A132" s="27"/>
      <c r="B132" s="63"/>
      <c r="C132" s="27"/>
      <c r="D132" s="27"/>
      <c r="E132" s="50"/>
      <c r="F132" s="27"/>
      <c r="G132" s="27"/>
      <c r="H132" s="28"/>
      <c r="I132" s="27"/>
      <c r="J132" s="27"/>
      <c r="K132" s="27"/>
      <c r="L132" s="27"/>
      <c r="M132" s="27"/>
      <c r="N132" s="27"/>
    </row>
    <row r="133" spans="1:14" x14ac:dyDescent="0.25">
      <c r="A133" s="27"/>
      <c r="B133" s="63"/>
      <c r="C133" s="27"/>
      <c r="D133" s="27"/>
      <c r="E133" s="50"/>
      <c r="F133" s="27"/>
      <c r="G133" s="27"/>
      <c r="H133" s="28"/>
      <c r="I133" s="27"/>
      <c r="J133" s="27"/>
      <c r="K133" s="27"/>
      <c r="L133" s="27"/>
      <c r="M133" s="27"/>
      <c r="N133" s="27"/>
    </row>
    <row r="134" spans="1:14" x14ac:dyDescent="0.25">
      <c r="A134" s="27"/>
      <c r="B134" s="63"/>
      <c r="C134" s="27"/>
      <c r="D134" s="27"/>
      <c r="E134" s="50"/>
      <c r="F134" s="27"/>
      <c r="G134" s="27"/>
      <c r="H134" s="28"/>
      <c r="I134" s="27"/>
      <c r="J134" s="27"/>
      <c r="K134" s="27"/>
      <c r="L134" s="27"/>
      <c r="M134" s="27"/>
      <c r="N134" s="27"/>
    </row>
    <row r="135" spans="1:14" x14ac:dyDescent="0.25">
      <c r="A135" s="27"/>
      <c r="B135" s="63"/>
      <c r="C135" s="27"/>
      <c r="D135" s="27"/>
      <c r="E135" s="50"/>
      <c r="F135" s="27"/>
      <c r="G135" s="27"/>
      <c r="H135" s="28"/>
      <c r="I135" s="27"/>
      <c r="J135" s="27"/>
      <c r="K135" s="27"/>
      <c r="L135" s="27"/>
      <c r="M135" s="27"/>
      <c r="N135" s="27"/>
    </row>
    <row r="136" spans="1:14" x14ac:dyDescent="0.25">
      <c r="A136" s="27"/>
      <c r="B136" s="63"/>
      <c r="C136" s="27"/>
      <c r="D136" s="27"/>
      <c r="E136" s="50"/>
      <c r="F136" s="27"/>
      <c r="G136" s="27"/>
      <c r="H136" s="28"/>
      <c r="I136" s="27"/>
      <c r="J136" s="27"/>
      <c r="K136" s="27"/>
      <c r="L136" s="27"/>
      <c r="M136" s="27"/>
      <c r="N136" s="27"/>
    </row>
    <row r="137" spans="1:14" x14ac:dyDescent="0.25">
      <c r="A137" s="27"/>
      <c r="B137" s="63"/>
      <c r="C137" s="27"/>
      <c r="D137" s="27"/>
      <c r="E137" s="50"/>
      <c r="F137" s="27"/>
      <c r="G137" s="27"/>
      <c r="H137" s="28"/>
      <c r="I137" s="27"/>
      <c r="J137" s="27"/>
      <c r="K137" s="27"/>
      <c r="L137" s="27"/>
      <c r="M137" s="27"/>
      <c r="N137" s="27"/>
    </row>
    <row r="138" spans="1:14" x14ac:dyDescent="0.25">
      <c r="A138" s="27"/>
      <c r="B138" s="63"/>
      <c r="C138" s="27"/>
      <c r="D138" s="27"/>
      <c r="E138" s="50"/>
      <c r="F138" s="27"/>
      <c r="G138" s="27"/>
      <c r="H138" s="28"/>
      <c r="I138" s="27"/>
      <c r="J138" s="27"/>
      <c r="K138" s="27"/>
      <c r="L138" s="27"/>
      <c r="M138" s="27"/>
      <c r="N138" s="27"/>
    </row>
    <row r="139" spans="1:14" x14ac:dyDescent="0.25">
      <c r="A139" s="27"/>
      <c r="B139" s="63"/>
      <c r="C139" s="27"/>
      <c r="D139" s="27"/>
      <c r="E139" s="50"/>
      <c r="F139" s="27"/>
      <c r="G139" s="27"/>
      <c r="H139" s="28"/>
      <c r="I139" s="27"/>
      <c r="J139" s="27"/>
      <c r="K139" s="27"/>
      <c r="L139" s="27"/>
      <c r="M139" s="27"/>
      <c r="N139" s="27"/>
    </row>
    <row r="140" spans="1:14" x14ac:dyDescent="0.25">
      <c r="A140" s="27"/>
      <c r="B140" s="63"/>
      <c r="C140" s="27"/>
      <c r="D140" s="27"/>
      <c r="E140" s="50"/>
      <c r="F140" s="27"/>
      <c r="G140" s="27"/>
      <c r="H140" s="28"/>
      <c r="I140" s="27"/>
      <c r="J140" s="27"/>
      <c r="K140" s="27"/>
      <c r="L140" s="27"/>
      <c r="M140" s="27"/>
      <c r="N140" s="27"/>
    </row>
    <row r="141" spans="1:14" x14ac:dyDescent="0.25">
      <c r="A141" s="27"/>
      <c r="B141" s="63"/>
      <c r="C141" s="27"/>
      <c r="D141" s="27"/>
      <c r="E141" s="50"/>
      <c r="F141" s="27"/>
      <c r="G141" s="27"/>
      <c r="H141" s="28"/>
      <c r="I141" s="27"/>
      <c r="J141" s="27"/>
      <c r="K141" s="27"/>
      <c r="L141" s="27"/>
      <c r="M141" s="27"/>
      <c r="N141" s="27"/>
    </row>
    <row r="142" spans="1:14" x14ac:dyDescent="0.25">
      <c r="A142" s="27"/>
      <c r="B142" s="63"/>
      <c r="C142" s="27"/>
      <c r="D142" s="27"/>
      <c r="E142" s="50"/>
      <c r="F142" s="27"/>
      <c r="G142" s="27"/>
      <c r="H142" s="28"/>
      <c r="I142" s="27"/>
      <c r="J142" s="27"/>
      <c r="K142" s="27"/>
      <c r="L142" s="27"/>
      <c r="M142" s="27"/>
      <c r="N142" s="27"/>
    </row>
    <row r="143" spans="1:14" x14ac:dyDescent="0.25">
      <c r="A143" s="27"/>
      <c r="B143" s="63"/>
      <c r="C143" s="27"/>
      <c r="D143" s="27"/>
      <c r="E143" s="50"/>
      <c r="F143" s="27"/>
      <c r="G143" s="27"/>
      <c r="H143" s="28"/>
      <c r="I143" s="27"/>
      <c r="J143" s="27"/>
      <c r="K143" s="27"/>
      <c r="L143" s="27"/>
      <c r="M143" s="27"/>
      <c r="N143" s="27"/>
    </row>
    <row r="144" spans="1:14" x14ac:dyDescent="0.25">
      <c r="A144" s="27"/>
      <c r="B144" s="63"/>
      <c r="C144" s="27"/>
      <c r="D144" s="27"/>
      <c r="E144" s="50"/>
      <c r="F144" s="27"/>
      <c r="G144" s="27"/>
      <c r="H144" s="28"/>
      <c r="I144" s="27"/>
      <c r="J144" s="27"/>
      <c r="K144" s="27"/>
      <c r="L144" s="27"/>
      <c r="M144" s="27"/>
      <c r="N144" s="27"/>
    </row>
    <row r="145" spans="1:14" x14ac:dyDescent="0.25">
      <c r="A145" s="27"/>
      <c r="B145" s="63"/>
      <c r="C145" s="27"/>
      <c r="D145" s="27"/>
      <c r="E145" s="50"/>
      <c r="F145" s="27"/>
      <c r="G145" s="27"/>
      <c r="H145" s="28"/>
      <c r="I145" s="27"/>
      <c r="J145" s="27"/>
      <c r="K145" s="27"/>
      <c r="L145" s="27"/>
      <c r="M145" s="27"/>
      <c r="N145" s="27"/>
    </row>
    <row r="146" spans="1:14" x14ac:dyDescent="0.25">
      <c r="A146" s="27"/>
      <c r="B146" s="63"/>
      <c r="C146" s="27"/>
      <c r="D146" s="27"/>
      <c r="E146" s="50"/>
      <c r="F146" s="27"/>
      <c r="G146" s="27"/>
      <c r="H146" s="28"/>
      <c r="I146" s="27"/>
      <c r="J146" s="27"/>
      <c r="K146" s="27"/>
      <c r="L146" s="27"/>
      <c r="M146" s="27"/>
      <c r="N146" s="27"/>
    </row>
    <row r="147" spans="1:14" x14ac:dyDescent="0.25">
      <c r="A147" s="27"/>
      <c r="B147" s="63"/>
      <c r="C147" s="27"/>
      <c r="D147" s="27"/>
      <c r="E147" s="50"/>
      <c r="F147" s="27"/>
      <c r="G147" s="27"/>
      <c r="H147" s="28"/>
      <c r="I147" s="27"/>
      <c r="J147" s="27"/>
      <c r="K147" s="27"/>
      <c r="L147" s="27"/>
      <c r="M147" s="27"/>
      <c r="N147" s="27"/>
    </row>
    <row r="148" spans="1:14" x14ac:dyDescent="0.25">
      <c r="A148" s="27"/>
      <c r="B148" s="63"/>
      <c r="C148" s="27"/>
      <c r="D148" s="27"/>
      <c r="E148" s="50"/>
      <c r="F148" s="27"/>
      <c r="G148" s="27"/>
      <c r="H148" s="28"/>
      <c r="I148" s="27"/>
      <c r="J148" s="27"/>
      <c r="K148" s="27"/>
      <c r="L148" s="27"/>
      <c r="M148" s="27"/>
      <c r="N148" s="27"/>
    </row>
    <row r="149" spans="1:14" x14ac:dyDescent="0.25">
      <c r="A149" s="27"/>
      <c r="B149" s="63"/>
      <c r="C149" s="27"/>
      <c r="D149" s="27"/>
      <c r="E149" s="50"/>
      <c r="F149" s="27"/>
      <c r="G149" s="27"/>
      <c r="H149" s="28"/>
      <c r="I149" s="27"/>
      <c r="J149" s="27"/>
      <c r="K149" s="27"/>
      <c r="L149" s="27"/>
      <c r="M149" s="27"/>
      <c r="N149" s="27"/>
    </row>
    <row r="150" spans="1:14" x14ac:dyDescent="0.25">
      <c r="A150" s="27"/>
      <c r="B150" s="63"/>
      <c r="C150" s="27"/>
      <c r="D150" s="27"/>
      <c r="E150" s="50"/>
      <c r="F150" s="27"/>
      <c r="G150" s="27"/>
      <c r="H150" s="28"/>
      <c r="I150" s="27"/>
      <c r="J150" s="27"/>
      <c r="K150" s="27"/>
      <c r="L150" s="27"/>
      <c r="M150" s="27"/>
      <c r="N150" s="27"/>
    </row>
    <row r="151" spans="1:14" x14ac:dyDescent="0.25">
      <c r="A151" s="27"/>
      <c r="B151" s="63"/>
      <c r="C151" s="27"/>
      <c r="D151" s="27"/>
      <c r="E151" s="50"/>
      <c r="F151" s="27"/>
      <c r="G151" s="27"/>
      <c r="H151" s="28"/>
      <c r="I151" s="27"/>
      <c r="J151" s="27"/>
      <c r="K151" s="27"/>
      <c r="L151" s="27"/>
      <c r="M151" s="27"/>
      <c r="N151" s="27"/>
    </row>
    <row r="152" spans="1:14" x14ac:dyDescent="0.25">
      <c r="A152" s="27"/>
      <c r="B152" s="63"/>
      <c r="C152" s="27"/>
      <c r="D152" s="27"/>
      <c r="E152" s="50"/>
      <c r="F152" s="27"/>
      <c r="G152" s="27"/>
      <c r="H152" s="28"/>
      <c r="I152" s="27"/>
      <c r="J152" s="27"/>
      <c r="K152" s="27"/>
      <c r="L152" s="27"/>
      <c r="M152" s="27"/>
      <c r="N152" s="27"/>
    </row>
    <row r="153" spans="1:14" x14ac:dyDescent="0.25">
      <c r="A153" s="27"/>
      <c r="B153" s="63"/>
      <c r="C153" s="27"/>
      <c r="D153" s="27"/>
      <c r="E153" s="50"/>
      <c r="F153" s="27"/>
      <c r="G153" s="27"/>
      <c r="H153" s="28"/>
      <c r="I153" s="27"/>
      <c r="J153" s="27"/>
      <c r="K153" s="27"/>
      <c r="L153" s="27"/>
      <c r="M153" s="27"/>
      <c r="N153" s="27"/>
    </row>
    <row r="154" spans="1:14" x14ac:dyDescent="0.25">
      <c r="A154" s="27"/>
      <c r="B154" s="63"/>
      <c r="C154" s="27"/>
      <c r="D154" s="27"/>
      <c r="E154" s="50"/>
      <c r="F154" s="27"/>
      <c r="G154" s="27"/>
      <c r="H154" s="28"/>
      <c r="I154" s="27"/>
      <c r="J154" s="27"/>
      <c r="K154" s="27"/>
      <c r="L154" s="27"/>
      <c r="M154" s="27"/>
      <c r="N154" s="27"/>
    </row>
    <row r="155" spans="1:14" x14ac:dyDescent="0.25">
      <c r="A155" s="27"/>
      <c r="B155" s="63"/>
      <c r="C155" s="27"/>
      <c r="D155" s="27"/>
      <c r="E155" s="50"/>
      <c r="F155" s="27"/>
      <c r="G155" s="27"/>
      <c r="H155" s="28"/>
      <c r="I155" s="27"/>
      <c r="J155" s="27"/>
      <c r="K155" s="27"/>
      <c r="L155" s="27"/>
      <c r="M155" s="27"/>
      <c r="N155" s="27"/>
    </row>
    <row r="156" spans="1:14" x14ac:dyDescent="0.25">
      <c r="A156" s="27"/>
      <c r="B156" s="63"/>
      <c r="C156" s="27"/>
      <c r="D156" s="27"/>
      <c r="E156" s="50"/>
      <c r="F156" s="27"/>
      <c r="G156" s="27"/>
      <c r="H156" s="28"/>
      <c r="I156" s="27"/>
      <c r="J156" s="27"/>
      <c r="K156" s="27"/>
      <c r="L156" s="27"/>
      <c r="M156" s="27"/>
      <c r="N156" s="27"/>
    </row>
    <row r="157" spans="1:14" x14ac:dyDescent="0.25">
      <c r="A157" s="27"/>
      <c r="B157" s="63"/>
      <c r="C157" s="27"/>
      <c r="D157" s="27"/>
      <c r="E157" s="50"/>
      <c r="F157" s="27"/>
      <c r="G157" s="27"/>
      <c r="H157" s="28"/>
      <c r="I157" s="27"/>
      <c r="J157" s="27"/>
      <c r="K157" s="27"/>
      <c r="L157" s="27"/>
      <c r="M157" s="27"/>
      <c r="N157" s="27"/>
    </row>
    <row r="158" spans="1:14" x14ac:dyDescent="0.25">
      <c r="A158" s="27"/>
      <c r="B158" s="63"/>
      <c r="C158" s="27"/>
      <c r="D158" s="27"/>
      <c r="E158" s="50"/>
      <c r="F158" s="27"/>
      <c r="G158" s="27"/>
      <c r="H158" s="28"/>
      <c r="I158" s="27"/>
      <c r="J158" s="27"/>
      <c r="K158" s="27"/>
      <c r="L158" s="27"/>
      <c r="M158" s="27"/>
      <c r="N158" s="27"/>
    </row>
    <row r="159" spans="1:14" x14ac:dyDescent="0.25">
      <c r="A159" s="27"/>
      <c r="B159" s="63"/>
      <c r="C159" s="27"/>
      <c r="D159" s="27"/>
      <c r="E159" s="50"/>
      <c r="F159" s="27"/>
      <c r="G159" s="27"/>
      <c r="H159" s="28"/>
      <c r="I159" s="27"/>
      <c r="J159" s="27"/>
      <c r="K159" s="27"/>
      <c r="L159" s="27"/>
      <c r="M159" s="27"/>
      <c r="N159" s="27"/>
    </row>
    <row r="160" spans="1:14" x14ac:dyDescent="0.25">
      <c r="A160" s="27"/>
      <c r="B160" s="63"/>
      <c r="C160" s="27"/>
      <c r="D160" s="27"/>
      <c r="E160" s="50"/>
      <c r="F160" s="27"/>
      <c r="G160" s="27"/>
      <c r="H160" s="28"/>
      <c r="I160" s="27"/>
      <c r="J160" s="27"/>
      <c r="K160" s="27"/>
      <c r="L160" s="27"/>
      <c r="M160" s="27"/>
      <c r="N160" s="27"/>
    </row>
    <row r="161" spans="1:14" x14ac:dyDescent="0.25">
      <c r="A161" s="27"/>
      <c r="B161" s="63"/>
      <c r="C161" s="27"/>
      <c r="D161" s="27"/>
      <c r="E161" s="50"/>
      <c r="F161" s="27"/>
      <c r="G161" s="27"/>
      <c r="H161" s="28"/>
      <c r="I161" s="27"/>
      <c r="J161" s="27"/>
      <c r="K161" s="27"/>
      <c r="L161" s="27"/>
      <c r="M161" s="27"/>
      <c r="N161" s="27"/>
    </row>
    <row r="162" spans="1:14" x14ac:dyDescent="0.25">
      <c r="A162" s="27"/>
      <c r="B162" s="63"/>
      <c r="C162" s="27"/>
      <c r="D162" s="27"/>
      <c r="E162" s="50"/>
      <c r="F162" s="27"/>
      <c r="G162" s="27"/>
      <c r="H162" s="28"/>
      <c r="I162" s="27"/>
      <c r="J162" s="27"/>
      <c r="K162" s="27"/>
      <c r="L162" s="27"/>
      <c r="M162" s="27"/>
      <c r="N162" s="27"/>
    </row>
    <row r="163" spans="1:14" x14ac:dyDescent="0.25">
      <c r="A163" s="27"/>
      <c r="B163" s="63"/>
      <c r="C163" s="27"/>
      <c r="D163" s="27"/>
      <c r="E163" s="50"/>
      <c r="F163" s="27"/>
      <c r="G163" s="27"/>
      <c r="H163" s="28"/>
      <c r="I163" s="27"/>
      <c r="J163" s="27"/>
      <c r="K163" s="27"/>
      <c r="L163" s="27"/>
      <c r="M163" s="27"/>
      <c r="N163" s="27"/>
    </row>
    <row r="164" spans="1:14" x14ac:dyDescent="0.25">
      <c r="A164" s="27"/>
      <c r="B164" s="63"/>
      <c r="C164" s="27"/>
      <c r="D164" s="27"/>
      <c r="E164" s="50"/>
      <c r="F164" s="27"/>
      <c r="G164" s="27"/>
      <c r="H164" s="28"/>
      <c r="I164" s="27"/>
      <c r="J164" s="27"/>
      <c r="K164" s="27"/>
      <c r="L164" s="27"/>
      <c r="M164" s="27"/>
      <c r="N164" s="27"/>
    </row>
    <row r="165" spans="1:14" x14ac:dyDescent="0.25">
      <c r="A165" s="27"/>
      <c r="B165" s="63"/>
      <c r="C165" s="27"/>
      <c r="D165" s="27"/>
      <c r="E165" s="50"/>
      <c r="F165" s="27"/>
      <c r="G165" s="27"/>
      <c r="H165" s="28"/>
      <c r="I165" s="27"/>
      <c r="J165" s="27"/>
      <c r="K165" s="27"/>
      <c r="L165" s="27"/>
      <c r="M165" s="27"/>
      <c r="N165" s="27"/>
    </row>
    <row r="166" spans="1:14" x14ac:dyDescent="0.25">
      <c r="A166" s="27"/>
      <c r="B166" s="63"/>
      <c r="C166" s="27"/>
      <c r="D166" s="27"/>
      <c r="E166" s="50"/>
      <c r="F166" s="27"/>
      <c r="G166" s="27"/>
      <c r="H166" s="28"/>
      <c r="I166" s="27"/>
      <c r="J166" s="27"/>
      <c r="K166" s="27"/>
      <c r="L166" s="27"/>
      <c r="M166" s="27"/>
      <c r="N166" s="27"/>
    </row>
    <row r="167" spans="1:14" x14ac:dyDescent="0.25">
      <c r="A167" s="27"/>
      <c r="B167" s="63"/>
      <c r="C167" s="27"/>
      <c r="D167" s="27"/>
      <c r="E167" s="50"/>
      <c r="F167" s="27"/>
      <c r="G167" s="27"/>
      <c r="H167" s="28"/>
      <c r="I167" s="27"/>
      <c r="J167" s="27"/>
      <c r="K167" s="27"/>
      <c r="L167" s="27"/>
      <c r="M167" s="27"/>
      <c r="N167" s="27"/>
    </row>
    <row r="168" spans="1:14" x14ac:dyDescent="0.25">
      <c r="A168" s="27"/>
      <c r="B168" s="63"/>
      <c r="C168" s="27"/>
      <c r="D168" s="27"/>
      <c r="E168" s="50"/>
      <c r="F168" s="27"/>
      <c r="G168" s="27"/>
      <c r="H168" s="28"/>
      <c r="I168" s="27"/>
      <c r="J168" s="27"/>
      <c r="K168" s="27"/>
      <c r="L168" s="27"/>
      <c r="M168" s="27"/>
      <c r="N168" s="27"/>
    </row>
    <row r="169" spans="1:14" x14ac:dyDescent="0.25">
      <c r="A169" s="27"/>
      <c r="B169" s="63"/>
      <c r="C169" s="27"/>
      <c r="D169" s="27"/>
      <c r="E169" s="50"/>
      <c r="F169" s="27"/>
      <c r="G169" s="27"/>
      <c r="H169" s="28"/>
      <c r="I169" s="27"/>
      <c r="J169" s="27"/>
      <c r="K169" s="27"/>
      <c r="L169" s="27"/>
      <c r="M169" s="27"/>
      <c r="N169" s="27"/>
    </row>
    <row r="170" spans="1:14" x14ac:dyDescent="0.25">
      <c r="A170" s="27"/>
      <c r="B170" s="63"/>
      <c r="C170" s="27"/>
      <c r="D170" s="27"/>
      <c r="E170" s="50"/>
      <c r="F170" s="27"/>
      <c r="G170" s="27"/>
      <c r="H170" s="28"/>
      <c r="I170" s="27"/>
      <c r="J170" s="27"/>
      <c r="K170" s="27"/>
      <c r="L170" s="27"/>
      <c r="M170" s="27"/>
      <c r="N170" s="27"/>
    </row>
    <row r="171" spans="1:14" x14ac:dyDescent="0.25">
      <c r="A171" s="27"/>
      <c r="B171" s="63"/>
      <c r="C171" s="27"/>
      <c r="D171" s="27"/>
      <c r="E171" s="50"/>
      <c r="F171" s="27"/>
      <c r="G171" s="27"/>
      <c r="H171" s="28"/>
      <c r="I171" s="27"/>
      <c r="J171" s="27"/>
      <c r="K171" s="27"/>
      <c r="L171" s="27"/>
      <c r="M171" s="27"/>
      <c r="N171" s="27"/>
    </row>
    <row r="172" spans="1:14" x14ac:dyDescent="0.25">
      <c r="A172" s="27"/>
      <c r="B172" s="63"/>
      <c r="C172" s="27"/>
      <c r="D172" s="27"/>
      <c r="E172" s="50"/>
      <c r="F172" s="27"/>
      <c r="G172" s="27"/>
      <c r="H172" s="28"/>
      <c r="I172" s="27"/>
      <c r="J172" s="27"/>
      <c r="K172" s="27"/>
      <c r="L172" s="27"/>
      <c r="M172" s="27"/>
      <c r="N172" s="27"/>
    </row>
    <row r="173" spans="1:14" x14ac:dyDescent="0.25">
      <c r="A173" s="27"/>
      <c r="B173" s="63"/>
      <c r="C173" s="27"/>
      <c r="D173" s="27"/>
      <c r="E173" s="50"/>
      <c r="F173" s="27"/>
      <c r="G173" s="27"/>
      <c r="H173" s="28"/>
      <c r="I173" s="27"/>
      <c r="J173" s="27"/>
      <c r="K173" s="27"/>
      <c r="L173" s="27"/>
      <c r="M173" s="27"/>
      <c r="N173" s="27"/>
    </row>
    <row r="174" spans="1:14" x14ac:dyDescent="0.25">
      <c r="A174" s="27"/>
      <c r="B174" s="63"/>
      <c r="C174" s="27"/>
      <c r="D174" s="27"/>
      <c r="E174" s="50"/>
      <c r="F174" s="27"/>
      <c r="G174" s="27"/>
      <c r="H174" s="28"/>
      <c r="I174" s="27"/>
      <c r="J174" s="27"/>
      <c r="K174" s="27"/>
      <c r="L174" s="27"/>
      <c r="M174" s="27"/>
      <c r="N174" s="27"/>
    </row>
    <row r="175" spans="1:14" x14ac:dyDescent="0.25">
      <c r="A175" s="27"/>
      <c r="B175" s="63"/>
      <c r="C175" s="27"/>
      <c r="D175" s="27"/>
      <c r="E175" s="50"/>
      <c r="F175" s="27"/>
      <c r="G175" s="27"/>
      <c r="H175" s="28"/>
      <c r="I175" s="27"/>
      <c r="J175" s="27"/>
      <c r="K175" s="27"/>
      <c r="L175" s="27"/>
      <c r="M175" s="27"/>
      <c r="N175" s="27"/>
    </row>
    <row r="176" spans="1:14" x14ac:dyDescent="0.25">
      <c r="A176" s="27"/>
      <c r="B176" s="63"/>
      <c r="C176" s="27"/>
      <c r="D176" s="27"/>
      <c r="E176" s="50"/>
      <c r="F176" s="27"/>
      <c r="G176" s="27"/>
      <c r="H176" s="28"/>
      <c r="I176" s="27"/>
      <c r="J176" s="27"/>
      <c r="K176" s="27"/>
      <c r="L176" s="27"/>
      <c r="M176" s="27"/>
      <c r="N176" s="27"/>
    </row>
    <row r="177" spans="1:14" x14ac:dyDescent="0.25">
      <c r="A177" s="27"/>
      <c r="B177" s="63"/>
      <c r="C177" s="27"/>
      <c r="D177" s="27"/>
      <c r="E177" s="50"/>
      <c r="F177" s="27"/>
      <c r="G177" s="27"/>
      <c r="H177" s="28"/>
      <c r="I177" s="27"/>
      <c r="J177" s="27"/>
      <c r="K177" s="27"/>
      <c r="L177" s="27"/>
      <c r="M177" s="27"/>
      <c r="N177" s="27"/>
    </row>
    <row r="178" spans="1:14" x14ac:dyDescent="0.25">
      <c r="A178" s="27"/>
      <c r="B178" s="63"/>
      <c r="C178" s="27"/>
      <c r="D178" s="27"/>
      <c r="E178" s="50"/>
      <c r="F178" s="27"/>
      <c r="G178" s="27"/>
      <c r="H178" s="28"/>
      <c r="I178" s="27"/>
      <c r="J178" s="27"/>
      <c r="K178" s="27"/>
      <c r="L178" s="27"/>
      <c r="M178" s="27"/>
      <c r="N178" s="27"/>
    </row>
    <row r="179" spans="1:14" x14ac:dyDescent="0.25">
      <c r="A179" s="27"/>
      <c r="B179" s="63"/>
      <c r="C179" s="27"/>
      <c r="D179" s="27"/>
      <c r="E179" s="50"/>
      <c r="F179" s="27"/>
      <c r="G179" s="27"/>
      <c r="H179" s="28"/>
      <c r="I179" s="27"/>
      <c r="J179" s="27"/>
      <c r="K179" s="27"/>
      <c r="L179" s="27"/>
      <c r="M179" s="27"/>
      <c r="N179" s="27"/>
    </row>
    <row r="180" spans="1:14" x14ac:dyDescent="0.25">
      <c r="A180" s="27"/>
      <c r="B180" s="63"/>
      <c r="C180" s="27"/>
      <c r="D180" s="27"/>
      <c r="E180" s="50"/>
      <c r="F180" s="27"/>
      <c r="G180" s="27"/>
      <c r="H180" s="28"/>
      <c r="I180" s="27"/>
      <c r="J180" s="27"/>
      <c r="K180" s="27"/>
      <c r="L180" s="27"/>
      <c r="M180" s="27"/>
      <c r="N180" s="27"/>
    </row>
    <row r="181" spans="1:14" x14ac:dyDescent="0.25">
      <c r="A181" s="27"/>
      <c r="B181" s="63"/>
      <c r="C181" s="27"/>
      <c r="D181" s="27"/>
      <c r="E181" s="50"/>
      <c r="F181" s="27"/>
      <c r="G181" s="27"/>
      <c r="H181" s="28"/>
      <c r="I181" s="27"/>
      <c r="J181" s="27"/>
      <c r="K181" s="27"/>
      <c r="L181" s="27"/>
      <c r="M181" s="27"/>
      <c r="N181" s="27"/>
    </row>
    <row r="182" spans="1:14" x14ac:dyDescent="0.25">
      <c r="A182" s="27"/>
      <c r="B182" s="63"/>
      <c r="C182" s="27"/>
      <c r="D182" s="27"/>
      <c r="E182" s="50"/>
      <c r="F182" s="27"/>
      <c r="G182" s="27"/>
      <c r="H182" s="28"/>
      <c r="I182" s="27"/>
      <c r="J182" s="27"/>
      <c r="K182" s="27"/>
      <c r="L182" s="27"/>
      <c r="M182" s="27"/>
      <c r="N182" s="27"/>
    </row>
    <row r="183" spans="1:14" x14ac:dyDescent="0.25">
      <c r="A183" s="27"/>
      <c r="B183" s="63"/>
      <c r="C183" s="27"/>
      <c r="D183" s="27"/>
      <c r="E183" s="50"/>
      <c r="F183" s="27"/>
      <c r="G183" s="27"/>
      <c r="H183" s="28"/>
      <c r="I183" s="27"/>
      <c r="J183" s="27"/>
      <c r="K183" s="27"/>
      <c r="L183" s="27"/>
      <c r="M183" s="27"/>
      <c r="N183" s="27"/>
    </row>
    <row r="184" spans="1:14" x14ac:dyDescent="0.25">
      <c r="A184" s="27"/>
      <c r="B184" s="63"/>
      <c r="C184" s="27"/>
      <c r="D184" s="27"/>
      <c r="E184" s="50"/>
      <c r="F184" s="27"/>
      <c r="G184" s="27"/>
      <c r="H184" s="28"/>
      <c r="I184" s="27"/>
      <c r="J184" s="27"/>
      <c r="K184" s="27"/>
      <c r="L184" s="27"/>
      <c r="M184" s="27"/>
      <c r="N184" s="27"/>
    </row>
    <row r="185" spans="1:14" x14ac:dyDescent="0.25">
      <c r="A185" s="27"/>
      <c r="B185" s="63"/>
      <c r="C185" s="27"/>
      <c r="D185" s="27"/>
      <c r="E185" s="50"/>
      <c r="F185" s="27"/>
      <c r="G185" s="27"/>
      <c r="H185" s="28"/>
      <c r="I185" s="27"/>
      <c r="J185" s="27"/>
      <c r="K185" s="27"/>
      <c r="L185" s="27"/>
      <c r="M185" s="27"/>
      <c r="N185" s="27"/>
    </row>
    <row r="186" spans="1:14" x14ac:dyDescent="0.25">
      <c r="A186" s="27"/>
      <c r="B186" s="63"/>
      <c r="C186" s="27"/>
      <c r="D186" s="27"/>
      <c r="E186" s="50"/>
      <c r="F186" s="27"/>
      <c r="G186" s="27"/>
      <c r="H186" s="28"/>
      <c r="I186" s="27"/>
      <c r="J186" s="27"/>
      <c r="K186" s="27"/>
      <c r="L186" s="27"/>
      <c r="M186" s="27"/>
      <c r="N186" s="27"/>
    </row>
    <row r="187" spans="1:14" x14ac:dyDescent="0.25">
      <c r="A187" s="27"/>
      <c r="B187" s="63"/>
      <c r="C187" s="27"/>
      <c r="D187" s="27"/>
      <c r="E187" s="50"/>
      <c r="F187" s="27"/>
      <c r="G187" s="27"/>
      <c r="H187" s="28"/>
      <c r="I187" s="27"/>
      <c r="J187" s="27"/>
      <c r="K187" s="27"/>
      <c r="L187" s="27"/>
      <c r="M187" s="27"/>
      <c r="N187" s="27"/>
    </row>
    <row r="188" spans="1:14" x14ac:dyDescent="0.25">
      <c r="A188" s="27"/>
      <c r="B188" s="63"/>
      <c r="C188" s="27"/>
      <c r="D188" s="27"/>
      <c r="E188" s="50"/>
      <c r="F188" s="27"/>
      <c r="G188" s="27"/>
      <c r="H188" s="28"/>
      <c r="I188" s="27"/>
      <c r="J188" s="27"/>
      <c r="K188" s="27"/>
      <c r="L188" s="27"/>
      <c r="M188" s="27"/>
      <c r="N188" s="27"/>
    </row>
    <row r="189" spans="1:14" x14ac:dyDescent="0.25">
      <c r="A189" s="27"/>
      <c r="B189" s="63"/>
      <c r="C189" s="27"/>
      <c r="D189" s="27"/>
      <c r="E189" s="50"/>
      <c r="F189" s="27"/>
      <c r="G189" s="27"/>
      <c r="H189" s="28"/>
      <c r="I189" s="27"/>
      <c r="J189" s="27"/>
      <c r="K189" s="27"/>
      <c r="L189" s="27"/>
      <c r="M189" s="27"/>
      <c r="N189" s="27"/>
    </row>
    <row r="190" spans="1:14" x14ac:dyDescent="0.25">
      <c r="A190" s="27"/>
      <c r="B190" s="63"/>
      <c r="C190" s="27"/>
      <c r="D190" s="27"/>
      <c r="E190" s="50"/>
      <c r="F190" s="27"/>
      <c r="G190" s="27"/>
      <c r="H190" s="28"/>
      <c r="I190" s="27"/>
      <c r="J190" s="27"/>
      <c r="K190" s="27"/>
      <c r="L190" s="27"/>
      <c r="M190" s="27"/>
      <c r="N190" s="27"/>
    </row>
    <row r="191" spans="1:14" x14ac:dyDescent="0.25">
      <c r="A191" s="27"/>
      <c r="B191" s="63"/>
      <c r="C191" s="27"/>
      <c r="D191" s="27"/>
      <c r="E191" s="50"/>
      <c r="F191" s="27"/>
      <c r="G191" s="27"/>
      <c r="H191" s="28"/>
      <c r="I191" s="27"/>
      <c r="J191" s="27"/>
      <c r="K191" s="27"/>
      <c r="L191" s="27"/>
      <c r="M191" s="27"/>
      <c r="N191" s="27"/>
    </row>
    <row r="192" spans="1:14" x14ac:dyDescent="0.25">
      <c r="A192" s="27"/>
      <c r="B192" s="63"/>
      <c r="C192" s="27"/>
      <c r="D192" s="27"/>
      <c r="E192" s="50"/>
      <c r="F192" s="27"/>
      <c r="G192" s="27"/>
      <c r="H192" s="28"/>
      <c r="I192" s="27"/>
      <c r="J192" s="27"/>
      <c r="K192" s="27"/>
      <c r="L192" s="27"/>
      <c r="M192" s="27"/>
      <c r="N192" s="27"/>
    </row>
    <row r="193" spans="1:14" x14ac:dyDescent="0.25">
      <c r="A193" s="27"/>
      <c r="B193" s="63"/>
      <c r="C193" s="27"/>
      <c r="D193" s="27"/>
      <c r="E193" s="50"/>
      <c r="F193" s="27"/>
      <c r="G193" s="27"/>
      <c r="H193" s="28"/>
      <c r="I193" s="27"/>
      <c r="J193" s="27"/>
      <c r="K193" s="27"/>
      <c r="L193" s="27"/>
      <c r="M193" s="27"/>
      <c r="N193" s="27"/>
    </row>
    <row r="194" spans="1:14" x14ac:dyDescent="0.25">
      <c r="A194" s="27"/>
      <c r="B194" s="63"/>
      <c r="C194" s="27"/>
      <c r="D194" s="27"/>
      <c r="E194" s="50"/>
      <c r="F194" s="27"/>
      <c r="G194" s="27"/>
      <c r="H194" s="28"/>
      <c r="I194" s="27"/>
      <c r="J194" s="27"/>
      <c r="K194" s="27"/>
      <c r="L194" s="27"/>
      <c r="M194" s="27"/>
      <c r="N194" s="27"/>
    </row>
    <row r="195" spans="1:14" x14ac:dyDescent="0.25">
      <c r="A195" s="27"/>
      <c r="B195" s="63"/>
      <c r="C195" s="27"/>
      <c r="D195" s="27"/>
      <c r="E195" s="50"/>
      <c r="F195" s="27"/>
      <c r="G195" s="27"/>
      <c r="H195" s="28"/>
      <c r="I195" s="27"/>
      <c r="J195" s="27"/>
      <c r="K195" s="27"/>
      <c r="L195" s="27"/>
      <c r="M195" s="27"/>
      <c r="N195" s="27"/>
    </row>
    <row r="196" spans="1:14" x14ac:dyDescent="0.25">
      <c r="A196" s="27"/>
      <c r="B196" s="63"/>
      <c r="C196" s="27"/>
      <c r="D196" s="27"/>
      <c r="E196" s="50"/>
      <c r="F196" s="27"/>
      <c r="G196" s="27"/>
      <c r="H196" s="28"/>
      <c r="I196" s="27"/>
      <c r="J196" s="27"/>
      <c r="K196" s="27"/>
      <c r="L196" s="27"/>
      <c r="M196" s="27"/>
      <c r="N196" s="27"/>
    </row>
    <row r="197" spans="1:14" x14ac:dyDescent="0.25">
      <c r="A197" s="27"/>
      <c r="B197" s="63"/>
      <c r="C197" s="27"/>
      <c r="D197" s="27"/>
      <c r="E197" s="50"/>
      <c r="F197" s="27"/>
      <c r="G197" s="27"/>
      <c r="H197" s="28"/>
      <c r="I197" s="27"/>
      <c r="J197" s="27"/>
      <c r="K197" s="27"/>
      <c r="L197" s="27"/>
      <c r="M197" s="27"/>
      <c r="N197" s="27"/>
    </row>
    <row r="198" spans="1:14" x14ac:dyDescent="0.25">
      <c r="A198" s="27"/>
      <c r="B198" s="63"/>
      <c r="C198" s="27"/>
      <c r="D198" s="27"/>
      <c r="E198" s="50"/>
      <c r="F198" s="27"/>
      <c r="G198" s="27"/>
      <c r="H198" s="28"/>
      <c r="I198" s="27"/>
      <c r="J198" s="27"/>
      <c r="K198" s="27"/>
      <c r="L198" s="27"/>
      <c r="M198" s="27"/>
      <c r="N198" s="27"/>
    </row>
    <row r="199" spans="1:14" x14ac:dyDescent="0.25">
      <c r="A199" s="27"/>
      <c r="B199" s="63"/>
      <c r="C199" s="27"/>
      <c r="D199" s="27"/>
      <c r="E199" s="50"/>
      <c r="F199" s="27"/>
      <c r="G199" s="27"/>
      <c r="H199" s="28"/>
      <c r="I199" s="27"/>
      <c r="J199" s="27"/>
      <c r="K199" s="27"/>
      <c r="L199" s="27"/>
      <c r="M199" s="27"/>
      <c r="N199" s="27"/>
    </row>
    <row r="200" spans="1:14" x14ac:dyDescent="0.25">
      <c r="A200" s="27"/>
      <c r="B200" s="63"/>
      <c r="C200" s="27"/>
      <c r="D200" s="27"/>
      <c r="E200" s="50"/>
      <c r="F200" s="27"/>
      <c r="G200" s="27"/>
      <c r="H200" s="28"/>
      <c r="I200" s="27"/>
      <c r="J200" s="27"/>
      <c r="K200" s="27"/>
      <c r="L200" s="27"/>
      <c r="M200" s="27"/>
      <c r="N200" s="27"/>
    </row>
    <row r="201" spans="1:14" x14ac:dyDescent="0.25">
      <c r="A201" s="27"/>
      <c r="B201" s="63"/>
      <c r="C201" s="27"/>
      <c r="D201" s="27"/>
      <c r="E201" s="50"/>
      <c r="F201" s="27"/>
      <c r="G201" s="27"/>
      <c r="H201" s="28"/>
      <c r="I201" s="27"/>
      <c r="J201" s="27"/>
      <c r="K201" s="27"/>
      <c r="L201" s="27"/>
      <c r="M201" s="27"/>
      <c r="N201" s="27"/>
    </row>
    <row r="202" spans="1:14" x14ac:dyDescent="0.25">
      <c r="A202" s="27"/>
      <c r="B202" s="63"/>
      <c r="C202" s="27"/>
      <c r="D202" s="27"/>
      <c r="E202" s="50"/>
      <c r="F202" s="27"/>
      <c r="G202" s="27"/>
      <c r="H202" s="28"/>
      <c r="I202" s="27"/>
      <c r="J202" s="27"/>
      <c r="K202" s="27"/>
      <c r="L202" s="27"/>
      <c r="M202" s="27"/>
      <c r="N202" s="27"/>
    </row>
    <row r="203" spans="1:14" x14ac:dyDescent="0.25">
      <c r="A203" s="27"/>
      <c r="B203" s="63"/>
      <c r="C203" s="27"/>
      <c r="D203" s="27"/>
      <c r="E203" s="50"/>
      <c r="F203" s="27"/>
      <c r="G203" s="27"/>
      <c r="H203" s="28"/>
      <c r="I203" s="27"/>
      <c r="J203" s="27"/>
      <c r="K203" s="27"/>
      <c r="L203" s="27"/>
      <c r="M203" s="27"/>
      <c r="N203" s="27"/>
    </row>
    <row r="204" spans="1:14" x14ac:dyDescent="0.25">
      <c r="A204" s="27"/>
      <c r="B204" s="63"/>
      <c r="C204" s="27"/>
      <c r="D204" s="27"/>
      <c r="E204" s="50"/>
      <c r="F204" s="27"/>
      <c r="G204" s="27"/>
      <c r="H204" s="28"/>
      <c r="I204" s="27"/>
      <c r="J204" s="27"/>
      <c r="K204" s="27"/>
      <c r="L204" s="27"/>
      <c r="M204" s="27"/>
      <c r="N204" s="27"/>
    </row>
    <row r="205" spans="1:14" x14ac:dyDescent="0.25">
      <c r="A205" s="27"/>
      <c r="B205" s="63"/>
      <c r="C205" s="27"/>
      <c r="D205" s="27"/>
      <c r="E205" s="50"/>
      <c r="F205" s="27"/>
      <c r="G205" s="27"/>
      <c r="H205" s="28"/>
      <c r="I205" s="27"/>
      <c r="J205" s="27"/>
      <c r="K205" s="27"/>
      <c r="L205" s="27"/>
      <c r="M205" s="27"/>
      <c r="N205" s="27"/>
    </row>
    <row r="206" spans="1:14" x14ac:dyDescent="0.25">
      <c r="A206" s="27"/>
      <c r="B206" s="63"/>
      <c r="C206" s="27"/>
      <c r="D206" s="27"/>
      <c r="E206" s="50"/>
      <c r="F206" s="27"/>
      <c r="G206" s="27"/>
      <c r="H206" s="28"/>
      <c r="I206" s="27"/>
      <c r="J206" s="27"/>
      <c r="K206" s="27"/>
      <c r="L206" s="27"/>
      <c r="M206" s="27"/>
      <c r="N206" s="27"/>
    </row>
    <row r="207" spans="1:14" x14ac:dyDescent="0.25">
      <c r="A207" s="27"/>
      <c r="B207" s="63"/>
      <c r="C207" s="27"/>
      <c r="D207" s="27"/>
      <c r="E207" s="50"/>
      <c r="F207" s="27"/>
      <c r="G207" s="27"/>
      <c r="H207" s="28"/>
      <c r="I207" s="27"/>
      <c r="J207" s="27"/>
      <c r="K207" s="27"/>
      <c r="L207" s="27"/>
      <c r="M207" s="27"/>
      <c r="N207" s="27"/>
    </row>
  </sheetData>
  <autoFilter ref="F1:F207"/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0.23622047244094491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97"/>
  <sheetViews>
    <sheetView zoomScaleNormal="100" workbookViewId="0">
      <selection activeCell="F7" sqref="F7"/>
    </sheetView>
  </sheetViews>
  <sheetFormatPr defaultRowHeight="12.75" x14ac:dyDescent="0.2"/>
  <cols>
    <col min="1" max="1" width="11.85546875" style="27" customWidth="1"/>
    <col min="2" max="2" width="63" style="21" customWidth="1"/>
    <col min="3" max="3" width="15" style="21" customWidth="1"/>
    <col min="4" max="4" width="13" customWidth="1"/>
  </cols>
  <sheetData>
    <row r="1" spans="1:6" ht="16.5" customHeight="1" x14ac:dyDescent="0.25">
      <c r="A1" s="88"/>
      <c r="B1" s="89"/>
      <c r="C1" s="158"/>
      <c r="D1" s="159" t="s">
        <v>319</v>
      </c>
    </row>
    <row r="2" spans="1:6" ht="16.5" customHeight="1" x14ac:dyDescent="0.25">
      <c r="A2" s="88"/>
      <c r="B2" s="89"/>
      <c r="C2" s="158"/>
      <c r="D2" s="159" t="s">
        <v>296</v>
      </c>
    </row>
    <row r="3" spans="1:6" ht="62.25" customHeight="1" x14ac:dyDescent="0.25">
      <c r="A3" s="88"/>
      <c r="B3" s="89"/>
      <c r="C3" s="158"/>
      <c r="D3" s="120" t="s">
        <v>421</v>
      </c>
    </row>
    <row r="4" spans="1:6" ht="31.5" customHeight="1" x14ac:dyDescent="0.2">
      <c r="A4" s="462" t="s">
        <v>335</v>
      </c>
      <c r="B4" s="462"/>
      <c r="C4" s="462"/>
      <c r="D4" s="462"/>
    </row>
    <row r="5" spans="1:6" ht="15.75" hidden="1" customHeight="1" x14ac:dyDescent="0.25">
      <c r="A5" s="160"/>
      <c r="B5" s="160"/>
      <c r="C5" s="160"/>
      <c r="D5" s="160"/>
    </row>
    <row r="6" spans="1:6" s="67" customFormat="1" ht="29.25" customHeight="1" x14ac:dyDescent="0.2">
      <c r="A6" s="87" t="s">
        <v>209</v>
      </c>
      <c r="B6" s="86" t="s">
        <v>208</v>
      </c>
      <c r="C6" s="161" t="s">
        <v>384</v>
      </c>
      <c r="D6" s="162" t="s">
        <v>385</v>
      </c>
      <c r="E6" s="85"/>
      <c r="F6" s="85"/>
    </row>
    <row r="7" spans="1:6" s="67" customFormat="1" x14ac:dyDescent="0.2">
      <c r="A7" s="77" t="s">
        <v>141</v>
      </c>
      <c r="B7" s="84" t="s">
        <v>206</v>
      </c>
      <c r="C7" s="74">
        <f>C8+C17+C22+C23+C26+C30+C33+C36+C40+C43</f>
        <v>4326.8</v>
      </c>
      <c r="D7" s="74">
        <f>D8+D17+D22+D23+D26+D30+D33+D36+D40+D43</f>
        <v>4377.5</v>
      </c>
    </row>
    <row r="8" spans="1:6" s="67" customFormat="1" ht="25.5" x14ac:dyDescent="0.2">
      <c r="A8" s="77" t="s">
        <v>142</v>
      </c>
      <c r="B8" s="76" t="s">
        <v>205</v>
      </c>
      <c r="C8" s="74">
        <f>C9+C10+C13</f>
        <v>2531.6</v>
      </c>
      <c r="D8" s="74">
        <f>D9+D10+D13</f>
        <v>2534.4</v>
      </c>
    </row>
    <row r="9" spans="1:6" s="67" customFormat="1" ht="25.5" x14ac:dyDescent="0.2">
      <c r="A9" s="81" t="s">
        <v>154</v>
      </c>
      <c r="B9" s="75" t="s">
        <v>117</v>
      </c>
      <c r="C9" s="80">
        <v>94.6</v>
      </c>
      <c r="D9" s="80">
        <v>97.4</v>
      </c>
    </row>
    <row r="10" spans="1:6" s="67" customFormat="1" x14ac:dyDescent="0.2">
      <c r="A10" s="81" t="s">
        <v>143</v>
      </c>
      <c r="B10" s="75" t="s">
        <v>81</v>
      </c>
      <c r="C10" s="80">
        <f>C11+C12+C14+C15+C16</f>
        <v>2437</v>
      </c>
      <c r="D10" s="80">
        <f>D11+D12+D14+D15+D16</f>
        <v>2437</v>
      </c>
    </row>
    <row r="11" spans="1:6" s="67" customFormat="1" x14ac:dyDescent="0.2">
      <c r="A11" s="81" t="s">
        <v>144</v>
      </c>
      <c r="B11" s="75" t="s">
        <v>129</v>
      </c>
      <c r="C11" s="80">
        <v>597.70000000000005</v>
      </c>
      <c r="D11" s="80">
        <v>597.70000000000005</v>
      </c>
    </row>
    <row r="12" spans="1:6" s="67" customFormat="1" ht="25.5" x14ac:dyDescent="0.2">
      <c r="A12" s="81" t="s">
        <v>145</v>
      </c>
      <c r="B12" s="75" t="s">
        <v>204</v>
      </c>
      <c r="C12" s="80">
        <v>1262.2</v>
      </c>
      <c r="D12" s="80">
        <v>1262.2</v>
      </c>
    </row>
    <row r="13" spans="1:6" s="67" customFormat="1" ht="25.5" hidden="1" x14ac:dyDescent="0.2">
      <c r="A13" s="81" t="s">
        <v>274</v>
      </c>
      <c r="B13" s="83" t="s">
        <v>281</v>
      </c>
      <c r="C13" s="80"/>
      <c r="D13" s="80"/>
    </row>
    <row r="14" spans="1:6" s="67" customFormat="1" ht="38.25" x14ac:dyDescent="0.2">
      <c r="A14" s="81" t="s">
        <v>277</v>
      </c>
      <c r="B14" s="83" t="s">
        <v>203</v>
      </c>
      <c r="C14" s="80">
        <v>2.5</v>
      </c>
      <c r="D14" s="80">
        <v>2.5</v>
      </c>
    </row>
    <row r="15" spans="1:6" s="67" customFormat="1" x14ac:dyDescent="0.2">
      <c r="A15" s="81" t="s">
        <v>150</v>
      </c>
      <c r="B15" s="75" t="s">
        <v>124</v>
      </c>
      <c r="C15" s="80">
        <v>0.5</v>
      </c>
      <c r="D15" s="80">
        <v>0.5</v>
      </c>
    </row>
    <row r="16" spans="1:6" s="67" customFormat="1" ht="25.5" x14ac:dyDescent="0.2">
      <c r="A16" s="81" t="s">
        <v>151</v>
      </c>
      <c r="B16" s="82" t="s">
        <v>202</v>
      </c>
      <c r="C16" s="80">
        <v>574.1</v>
      </c>
      <c r="D16" s="80">
        <v>574.1</v>
      </c>
    </row>
    <row r="17" spans="1:4" s="67" customFormat="1" ht="38.25" x14ac:dyDescent="0.2">
      <c r="A17" s="77" t="s">
        <v>152</v>
      </c>
      <c r="B17" s="76" t="s">
        <v>397</v>
      </c>
      <c r="C17" s="74">
        <f>C18</f>
        <v>0.3</v>
      </c>
      <c r="D17" s="74">
        <f>D18</f>
        <v>0.3</v>
      </c>
    </row>
    <row r="18" spans="1:4" s="67" customFormat="1" x14ac:dyDescent="0.2">
      <c r="A18" s="81" t="s">
        <v>153</v>
      </c>
      <c r="B18" s="75" t="s">
        <v>81</v>
      </c>
      <c r="C18" s="74">
        <f>C19</f>
        <v>0.3</v>
      </c>
      <c r="D18" s="74">
        <f>D19</f>
        <v>0.3</v>
      </c>
    </row>
    <row r="19" spans="1:4" s="67" customFormat="1" x14ac:dyDescent="0.2">
      <c r="A19" s="81" t="s">
        <v>404</v>
      </c>
      <c r="B19" s="75" t="s">
        <v>201</v>
      </c>
      <c r="C19" s="80">
        <v>0.3</v>
      </c>
      <c r="D19" s="80">
        <v>0.3</v>
      </c>
    </row>
    <row r="20" spans="1:4" s="67" customFormat="1" ht="25.5" x14ac:dyDescent="0.2">
      <c r="A20" s="77" t="s">
        <v>200</v>
      </c>
      <c r="B20" s="76" t="s">
        <v>199</v>
      </c>
      <c r="C20" s="74">
        <f>C21</f>
        <v>0</v>
      </c>
      <c r="D20" s="74">
        <f>D21</f>
        <v>0</v>
      </c>
    </row>
    <row r="21" spans="1:4" s="67" customFormat="1" x14ac:dyDescent="0.2">
      <c r="A21" s="81" t="s">
        <v>156</v>
      </c>
      <c r="B21" s="75" t="s">
        <v>81</v>
      </c>
      <c r="C21" s="74">
        <f>C22</f>
        <v>0</v>
      </c>
      <c r="D21" s="74">
        <f>D22</f>
        <v>0</v>
      </c>
    </row>
    <row r="22" spans="1:4" s="67" customFormat="1" ht="25.5" x14ac:dyDescent="0.2">
      <c r="A22" s="81" t="s">
        <v>158</v>
      </c>
      <c r="B22" s="79" t="s">
        <v>157</v>
      </c>
      <c r="C22" s="80">
        <v>0</v>
      </c>
      <c r="D22" s="80">
        <v>0</v>
      </c>
    </row>
    <row r="23" spans="1:4" s="67" customFormat="1" ht="25.5" x14ac:dyDescent="0.2">
      <c r="A23" s="77" t="s">
        <v>160</v>
      </c>
      <c r="B23" s="76" t="s">
        <v>198</v>
      </c>
      <c r="C23" s="74">
        <f>C24</f>
        <v>294</v>
      </c>
      <c r="D23" s="74">
        <f>D24</f>
        <v>309.7</v>
      </c>
    </row>
    <row r="24" spans="1:4" s="67" customFormat="1" x14ac:dyDescent="0.2">
      <c r="A24" s="72" t="s">
        <v>161</v>
      </c>
      <c r="B24" s="75" t="s">
        <v>81</v>
      </c>
      <c r="C24" s="74">
        <f>C25</f>
        <v>294</v>
      </c>
      <c r="D24" s="74">
        <f>D25</f>
        <v>309.7</v>
      </c>
    </row>
    <row r="25" spans="1:4" s="67" customFormat="1" ht="25.5" x14ac:dyDescent="0.2">
      <c r="A25" s="72" t="s">
        <v>403</v>
      </c>
      <c r="B25" s="79" t="s">
        <v>197</v>
      </c>
      <c r="C25" s="70">
        <v>294</v>
      </c>
      <c r="D25" s="70">
        <v>309.7</v>
      </c>
    </row>
    <row r="26" spans="1:4" s="67" customFormat="1" ht="25.5" x14ac:dyDescent="0.2">
      <c r="A26" s="77" t="s">
        <v>165</v>
      </c>
      <c r="B26" s="76" t="s">
        <v>196</v>
      </c>
      <c r="C26" s="74">
        <f>C27</f>
        <v>100</v>
      </c>
      <c r="D26" s="74">
        <f>D27</f>
        <v>100</v>
      </c>
    </row>
    <row r="27" spans="1:4" s="67" customFormat="1" x14ac:dyDescent="0.2">
      <c r="A27" s="72" t="s">
        <v>166</v>
      </c>
      <c r="B27" s="75" t="s">
        <v>81</v>
      </c>
      <c r="C27" s="74">
        <f>C28+C29</f>
        <v>100</v>
      </c>
      <c r="D27" s="74">
        <f>D28+D29</f>
        <v>100</v>
      </c>
    </row>
    <row r="28" spans="1:4" s="67" customFormat="1" ht="19.5" customHeight="1" x14ac:dyDescent="0.2">
      <c r="A28" s="72" t="s">
        <v>406</v>
      </c>
      <c r="B28" s="71" t="s">
        <v>195</v>
      </c>
      <c r="C28" s="70">
        <v>100</v>
      </c>
      <c r="D28" s="70">
        <v>100</v>
      </c>
    </row>
    <row r="29" spans="1:4" s="67" customFormat="1" hidden="1" x14ac:dyDescent="0.2">
      <c r="A29" s="72" t="s">
        <v>167</v>
      </c>
      <c r="B29" s="71" t="s">
        <v>194</v>
      </c>
      <c r="C29" s="70"/>
      <c r="D29" s="70"/>
    </row>
    <row r="30" spans="1:4" s="67" customFormat="1" ht="25.5" x14ac:dyDescent="0.2">
      <c r="A30" s="77" t="s">
        <v>193</v>
      </c>
      <c r="B30" s="76" t="s">
        <v>192</v>
      </c>
      <c r="C30" s="74">
        <f>C31</f>
        <v>1</v>
      </c>
      <c r="D30" s="74">
        <f>D31</f>
        <v>1</v>
      </c>
    </row>
    <row r="31" spans="1:4" s="67" customFormat="1" x14ac:dyDescent="0.2">
      <c r="A31" s="72" t="s">
        <v>176</v>
      </c>
      <c r="B31" s="75" t="s">
        <v>81</v>
      </c>
      <c r="C31" s="74">
        <f>C32</f>
        <v>1</v>
      </c>
      <c r="D31" s="74">
        <f>D32</f>
        <v>1</v>
      </c>
    </row>
    <row r="32" spans="1:4" s="67" customFormat="1" ht="12" customHeight="1" x14ac:dyDescent="0.2">
      <c r="A32" s="72" t="s">
        <v>409</v>
      </c>
      <c r="B32" s="71" t="s">
        <v>191</v>
      </c>
      <c r="C32" s="70">
        <v>1</v>
      </c>
      <c r="D32" s="70">
        <v>1</v>
      </c>
    </row>
    <row r="33" spans="1:4" s="67" customFormat="1" ht="25.5" hidden="1" x14ac:dyDescent="0.2">
      <c r="A33" s="77" t="s">
        <v>168</v>
      </c>
      <c r="B33" s="76" t="s">
        <v>190</v>
      </c>
      <c r="C33" s="74">
        <f>C34</f>
        <v>0</v>
      </c>
      <c r="D33" s="74">
        <f>D34</f>
        <v>0</v>
      </c>
    </row>
    <row r="34" spans="1:4" s="67" customFormat="1" hidden="1" x14ac:dyDescent="0.2">
      <c r="A34" s="72" t="s">
        <v>169</v>
      </c>
      <c r="B34" s="75" t="s">
        <v>81</v>
      </c>
      <c r="C34" s="74">
        <f>C35</f>
        <v>0</v>
      </c>
      <c r="D34" s="74">
        <f>D35</f>
        <v>0</v>
      </c>
    </row>
    <row r="35" spans="1:4" s="67" customFormat="1" hidden="1" x14ac:dyDescent="0.2">
      <c r="A35" s="72" t="s">
        <v>189</v>
      </c>
      <c r="B35" s="71" t="s">
        <v>188</v>
      </c>
      <c r="C35" s="70"/>
      <c r="D35" s="70"/>
    </row>
    <row r="36" spans="1:4" s="67" customFormat="1" ht="27" customHeight="1" x14ac:dyDescent="0.2">
      <c r="A36" s="77" t="s">
        <v>170</v>
      </c>
      <c r="B36" s="76" t="s">
        <v>187</v>
      </c>
      <c r="C36" s="74">
        <f>C39+C38</f>
        <v>1318.1</v>
      </c>
      <c r="D36" s="74">
        <f>D39+D38</f>
        <v>1331.3</v>
      </c>
    </row>
    <row r="37" spans="1:4" s="67" customFormat="1" ht="13.5" customHeight="1" x14ac:dyDescent="0.2">
      <c r="A37" s="72" t="s">
        <v>171</v>
      </c>
      <c r="B37" s="78" t="s">
        <v>186</v>
      </c>
      <c r="C37" s="70">
        <f>C38</f>
        <v>1112.8</v>
      </c>
      <c r="D37" s="70">
        <f>D38</f>
        <v>1126</v>
      </c>
    </row>
    <row r="38" spans="1:4" s="67" customFormat="1" x14ac:dyDescent="0.2">
      <c r="A38" s="72" t="s">
        <v>408</v>
      </c>
      <c r="B38" s="75" t="s">
        <v>185</v>
      </c>
      <c r="C38" s="70">
        <v>1112.8</v>
      </c>
      <c r="D38" s="70">
        <v>1126</v>
      </c>
    </row>
    <row r="39" spans="1:4" s="67" customFormat="1" x14ac:dyDescent="0.2">
      <c r="A39" s="72" t="s">
        <v>239</v>
      </c>
      <c r="B39" s="75" t="s">
        <v>185</v>
      </c>
      <c r="C39" s="70">
        <v>205.3</v>
      </c>
      <c r="D39" s="70">
        <v>205.3</v>
      </c>
    </row>
    <row r="40" spans="1:4" s="67" customFormat="1" ht="38.25" x14ac:dyDescent="0.2">
      <c r="A40" s="77" t="s">
        <v>177</v>
      </c>
      <c r="B40" s="76" t="s">
        <v>305</v>
      </c>
      <c r="C40" s="74">
        <f>C41</f>
        <v>0.3</v>
      </c>
      <c r="D40" s="74">
        <f>D41</f>
        <v>0.3</v>
      </c>
    </row>
    <row r="41" spans="1:4" s="67" customFormat="1" x14ac:dyDescent="0.2">
      <c r="A41" s="72" t="s">
        <v>178</v>
      </c>
      <c r="B41" s="75" t="s">
        <v>81</v>
      </c>
      <c r="C41" s="74">
        <f>C42</f>
        <v>0.3</v>
      </c>
      <c r="D41" s="74">
        <f>D42</f>
        <v>0.3</v>
      </c>
    </row>
    <row r="42" spans="1:4" s="67" customFormat="1" ht="25.5" x14ac:dyDescent="0.2">
      <c r="A42" s="287" t="s">
        <v>405</v>
      </c>
      <c r="B42" s="91" t="s">
        <v>211</v>
      </c>
      <c r="C42" s="70">
        <v>0.3</v>
      </c>
      <c r="D42" s="70">
        <v>0.3</v>
      </c>
    </row>
    <row r="43" spans="1:4" s="67" customFormat="1" ht="14.25" customHeight="1" x14ac:dyDescent="0.25">
      <c r="A43" s="72" t="s">
        <v>147</v>
      </c>
      <c r="B43" s="73" t="s">
        <v>146</v>
      </c>
      <c r="C43" s="70">
        <f>C44+C45+C46+C47+C48+C49+C50</f>
        <v>81.5</v>
      </c>
      <c r="D43" s="70">
        <f>D44+D45+D46+D47+D48+D49+D50</f>
        <v>100.5</v>
      </c>
    </row>
    <row r="44" spans="1:4" s="67" customFormat="1" ht="25.5" hidden="1" x14ac:dyDescent="0.2">
      <c r="A44" s="72" t="s">
        <v>275</v>
      </c>
      <c r="B44" s="71" t="s">
        <v>103</v>
      </c>
      <c r="C44" s="70"/>
      <c r="D44" s="70"/>
    </row>
    <row r="45" spans="1:4" s="67" customFormat="1" ht="25.5" hidden="1" x14ac:dyDescent="0.2">
      <c r="A45" s="72" t="s">
        <v>276</v>
      </c>
      <c r="B45" s="71" t="s">
        <v>184</v>
      </c>
      <c r="C45" s="70"/>
      <c r="D45" s="70"/>
    </row>
    <row r="46" spans="1:4" s="67" customFormat="1" ht="25.5" hidden="1" x14ac:dyDescent="0.2">
      <c r="A46" s="72" t="s">
        <v>174</v>
      </c>
      <c r="B46" s="71" t="s">
        <v>108</v>
      </c>
      <c r="C46" s="70"/>
      <c r="D46" s="70"/>
    </row>
    <row r="47" spans="1:4" s="67" customFormat="1" ht="25.5" hidden="1" x14ac:dyDescent="0.2">
      <c r="A47" s="72" t="s">
        <v>280</v>
      </c>
      <c r="B47" s="71" t="s">
        <v>289</v>
      </c>
      <c r="C47" s="70"/>
      <c r="D47" s="70"/>
    </row>
    <row r="48" spans="1:4" s="67" customFormat="1" x14ac:dyDescent="0.2">
      <c r="A48" s="72" t="s">
        <v>183</v>
      </c>
      <c r="B48" s="71" t="s">
        <v>182</v>
      </c>
      <c r="C48" s="70">
        <v>31.5</v>
      </c>
      <c r="D48" s="70">
        <v>50.5</v>
      </c>
    </row>
    <row r="49" spans="1:4" s="67" customFormat="1" x14ac:dyDescent="0.2">
      <c r="A49" s="72" t="s">
        <v>164</v>
      </c>
      <c r="B49" s="71" t="s">
        <v>85</v>
      </c>
      <c r="C49" s="70">
        <v>50</v>
      </c>
      <c r="D49" s="70">
        <v>50</v>
      </c>
    </row>
    <row r="50" spans="1:4" s="67" customFormat="1" x14ac:dyDescent="0.2">
      <c r="A50" s="69"/>
      <c r="B50" s="68"/>
      <c r="C50" s="68"/>
    </row>
    <row r="51" spans="1:4" s="67" customFormat="1" x14ac:dyDescent="0.2">
      <c r="A51" s="69"/>
      <c r="B51" s="68"/>
      <c r="C51" s="68"/>
    </row>
    <row r="52" spans="1:4" s="67" customFormat="1" x14ac:dyDescent="0.2">
      <c r="A52" s="69"/>
      <c r="B52" s="68"/>
      <c r="C52" s="68"/>
    </row>
    <row r="53" spans="1:4" s="67" customFormat="1" x14ac:dyDescent="0.2">
      <c r="A53" s="69"/>
      <c r="B53" s="68"/>
      <c r="C53" s="68"/>
    </row>
    <row r="54" spans="1:4" s="67" customFormat="1" x14ac:dyDescent="0.2">
      <c r="A54" s="69"/>
      <c r="B54" s="68"/>
      <c r="C54" s="68"/>
    </row>
    <row r="55" spans="1:4" s="67" customFormat="1" x14ac:dyDescent="0.2">
      <c r="A55" s="69"/>
      <c r="B55" s="68"/>
      <c r="C55" s="68"/>
    </row>
    <row r="56" spans="1:4" s="67" customFormat="1" x14ac:dyDescent="0.2">
      <c r="A56" s="69"/>
      <c r="B56" s="68"/>
      <c r="C56" s="68"/>
    </row>
    <row r="57" spans="1:4" s="67" customFormat="1" x14ac:dyDescent="0.2">
      <c r="A57" s="69"/>
      <c r="B57" s="68"/>
      <c r="C57" s="68"/>
    </row>
    <row r="58" spans="1:4" s="67" customFormat="1" x14ac:dyDescent="0.2">
      <c r="A58" s="69"/>
      <c r="B58" s="68"/>
      <c r="C58" s="68"/>
    </row>
    <row r="59" spans="1:4" s="67" customFormat="1" x14ac:dyDescent="0.2">
      <c r="A59" s="69"/>
      <c r="B59" s="68"/>
      <c r="C59" s="68"/>
    </row>
    <row r="60" spans="1:4" s="67" customFormat="1" x14ac:dyDescent="0.2">
      <c r="A60" s="69"/>
      <c r="B60" s="68"/>
      <c r="C60" s="68"/>
    </row>
    <row r="61" spans="1:4" s="67" customFormat="1" x14ac:dyDescent="0.2">
      <c r="A61" s="69"/>
      <c r="B61" s="68"/>
      <c r="C61" s="68"/>
    </row>
    <row r="62" spans="1:4" s="67" customFormat="1" x14ac:dyDescent="0.2">
      <c r="A62" s="69"/>
      <c r="B62" s="68"/>
      <c r="C62" s="68"/>
    </row>
    <row r="63" spans="1:4" s="67" customFormat="1" x14ac:dyDescent="0.2">
      <c r="A63" s="69"/>
      <c r="B63" s="68"/>
      <c r="C63" s="68"/>
    </row>
    <row r="64" spans="1:4" s="67" customFormat="1" x14ac:dyDescent="0.2">
      <c r="A64" s="69"/>
      <c r="B64" s="68"/>
      <c r="C64" s="68"/>
    </row>
    <row r="65" spans="1:4" s="67" customFormat="1" x14ac:dyDescent="0.2">
      <c r="A65" s="69"/>
      <c r="B65" s="68"/>
      <c r="C65" s="68"/>
    </row>
    <row r="66" spans="1:4" s="67" customFormat="1" x14ac:dyDescent="0.2">
      <c r="A66" s="69"/>
      <c r="B66" s="68"/>
      <c r="C66" s="68"/>
    </row>
    <row r="67" spans="1:4" s="67" customFormat="1" x14ac:dyDescent="0.2">
      <c r="A67" s="69"/>
      <c r="B67" s="68"/>
      <c r="C67" s="68"/>
    </row>
    <row r="68" spans="1:4" x14ac:dyDescent="0.2">
      <c r="A68" s="69"/>
      <c r="B68" s="68"/>
      <c r="C68" s="68"/>
      <c r="D68" s="67"/>
    </row>
    <row r="69" spans="1:4" x14ac:dyDescent="0.2">
      <c r="A69" s="69"/>
      <c r="B69" s="68"/>
      <c r="C69" s="68"/>
      <c r="D69" s="67"/>
    </row>
    <row r="70" spans="1:4" x14ac:dyDescent="0.2">
      <c r="A70" s="69"/>
      <c r="B70" s="68"/>
      <c r="C70" s="68"/>
      <c r="D70" s="67"/>
    </row>
    <row r="71" spans="1:4" x14ac:dyDescent="0.2">
      <c r="A71" s="69"/>
      <c r="B71" s="68"/>
      <c r="C71" s="68"/>
      <c r="D71" s="67"/>
    </row>
    <row r="72" spans="1:4" x14ac:dyDescent="0.2">
      <c r="A72" s="69"/>
      <c r="B72" s="68"/>
      <c r="C72" s="68"/>
      <c r="D72" s="67"/>
    </row>
    <row r="73" spans="1:4" x14ac:dyDescent="0.2">
      <c r="A73" s="69"/>
      <c r="B73" s="68"/>
      <c r="C73" s="68"/>
      <c r="D73" s="67"/>
    </row>
    <row r="74" spans="1:4" x14ac:dyDescent="0.2">
      <c r="A74" s="69"/>
      <c r="B74" s="68"/>
      <c r="C74" s="68"/>
      <c r="D74" s="67"/>
    </row>
    <row r="75" spans="1:4" x14ac:dyDescent="0.2">
      <c r="A75" s="69"/>
      <c r="B75" s="68"/>
      <c r="C75" s="68"/>
      <c r="D75" s="67"/>
    </row>
    <row r="76" spans="1:4" x14ac:dyDescent="0.2">
      <c r="A76" s="69"/>
      <c r="B76" s="68"/>
      <c r="C76" s="68"/>
      <c r="D76" s="67"/>
    </row>
    <row r="77" spans="1:4" x14ac:dyDescent="0.2">
      <c r="A77" s="69"/>
      <c r="B77" s="68"/>
      <c r="C77" s="68"/>
      <c r="D77" s="67"/>
    </row>
    <row r="78" spans="1:4" x14ac:dyDescent="0.2">
      <c r="A78" s="69"/>
      <c r="B78" s="68"/>
      <c r="C78" s="68"/>
      <c r="D78" s="67"/>
    </row>
    <row r="79" spans="1:4" x14ac:dyDescent="0.2">
      <c r="A79" s="69"/>
      <c r="B79" s="68"/>
      <c r="C79" s="68"/>
      <c r="D79" s="67"/>
    </row>
    <row r="80" spans="1:4" x14ac:dyDescent="0.2">
      <c r="A80" s="69"/>
      <c r="B80" s="68"/>
      <c r="C80" s="68"/>
      <c r="D80" s="67"/>
    </row>
    <row r="81" spans="1:4" x14ac:dyDescent="0.2">
      <c r="A81" s="69"/>
      <c r="B81" s="68"/>
      <c r="C81" s="68"/>
      <c r="D81" s="67"/>
    </row>
    <row r="82" spans="1:4" x14ac:dyDescent="0.2">
      <c r="A82" s="69"/>
      <c r="B82" s="68"/>
      <c r="C82" s="68"/>
      <c r="D82" s="67"/>
    </row>
    <row r="83" spans="1:4" x14ac:dyDescent="0.2">
      <c r="A83" s="69"/>
      <c r="B83" s="68"/>
      <c r="C83" s="68"/>
      <c r="D83" s="67"/>
    </row>
    <row r="84" spans="1:4" x14ac:dyDescent="0.2">
      <c r="A84" s="69"/>
      <c r="B84" s="68"/>
      <c r="C84" s="68"/>
      <c r="D84" s="67"/>
    </row>
    <row r="85" spans="1:4" x14ac:dyDescent="0.2">
      <c r="A85" s="69"/>
      <c r="B85" s="68"/>
      <c r="C85" s="68"/>
      <c r="D85" s="67"/>
    </row>
    <row r="86" spans="1:4" x14ac:dyDescent="0.2">
      <c r="A86" s="69"/>
      <c r="B86" s="68"/>
      <c r="C86" s="68"/>
      <c r="D86" s="67"/>
    </row>
    <row r="87" spans="1:4" x14ac:dyDescent="0.2">
      <c r="A87" s="69"/>
      <c r="B87" s="68"/>
      <c r="C87" s="68"/>
      <c r="D87" s="67"/>
    </row>
    <row r="88" spans="1:4" x14ac:dyDescent="0.2">
      <c r="A88" s="69"/>
      <c r="B88" s="68"/>
      <c r="C88" s="68"/>
      <c r="D88" s="67"/>
    </row>
    <row r="89" spans="1:4" x14ac:dyDescent="0.2">
      <c r="A89" s="69"/>
      <c r="B89" s="68"/>
      <c r="C89" s="68"/>
      <c r="D89" s="67"/>
    </row>
    <row r="90" spans="1:4" x14ac:dyDescent="0.2">
      <c r="A90" s="69"/>
      <c r="B90" s="68"/>
      <c r="C90" s="68"/>
      <c r="D90" s="67"/>
    </row>
    <row r="91" spans="1:4" x14ac:dyDescent="0.2">
      <c r="A91" s="69"/>
      <c r="B91" s="68"/>
      <c r="C91" s="68"/>
      <c r="D91" s="67"/>
    </row>
    <row r="92" spans="1:4" x14ac:dyDescent="0.2">
      <c r="A92" s="69"/>
      <c r="B92" s="68"/>
      <c r="C92" s="68"/>
      <c r="D92" s="67"/>
    </row>
    <row r="93" spans="1:4" x14ac:dyDescent="0.2">
      <c r="A93" s="69"/>
      <c r="B93" s="68"/>
      <c r="C93" s="68"/>
      <c r="D93" s="67"/>
    </row>
    <row r="94" spans="1:4" x14ac:dyDescent="0.2">
      <c r="A94" s="69"/>
      <c r="B94" s="68"/>
      <c r="C94" s="68"/>
      <c r="D94" s="67"/>
    </row>
    <row r="95" spans="1:4" x14ac:dyDescent="0.2">
      <c r="A95" s="69"/>
      <c r="B95" s="68"/>
      <c r="C95" s="68"/>
      <c r="D95" s="67"/>
    </row>
    <row r="96" spans="1:4" x14ac:dyDescent="0.2">
      <c r="A96" s="69"/>
      <c r="B96" s="68"/>
      <c r="C96" s="68"/>
      <c r="D96" s="67"/>
    </row>
    <row r="97" spans="1:4" x14ac:dyDescent="0.2">
      <c r="A97" s="69"/>
      <c r="B97" s="68"/>
      <c r="C97" s="68"/>
      <c r="D97" s="67"/>
    </row>
  </sheetData>
  <mergeCells count="1">
    <mergeCell ref="A4:D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18"/>
  <sheetViews>
    <sheetView tabSelected="1" topLeftCell="A13" workbookViewId="0">
      <selection activeCell="H10" sqref="H10"/>
    </sheetView>
  </sheetViews>
  <sheetFormatPr defaultRowHeight="12.75" x14ac:dyDescent="0.2"/>
  <cols>
    <col min="1" max="1" width="55" customWidth="1"/>
    <col min="2" max="2" width="27.7109375" customWidth="1"/>
    <col min="3" max="3" width="9.8554687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 x14ac:dyDescent="0.2">
      <c r="A1" s="16"/>
      <c r="B1" s="330" t="s">
        <v>422</v>
      </c>
      <c r="C1" s="330"/>
      <c r="D1" s="330"/>
    </row>
    <row r="2" spans="1:4" ht="15" customHeight="1" x14ac:dyDescent="0.2">
      <c r="A2" s="16"/>
      <c r="B2" s="330"/>
      <c r="C2" s="330"/>
      <c r="D2" s="330"/>
    </row>
    <row r="3" spans="1:4" ht="15" customHeight="1" x14ac:dyDescent="0.2">
      <c r="A3" s="16"/>
      <c r="B3" s="330"/>
      <c r="C3" s="330"/>
      <c r="D3" s="330"/>
    </row>
    <row r="4" spans="1:4" ht="15.75" x14ac:dyDescent="0.2">
      <c r="A4" s="329"/>
      <c r="B4" s="329"/>
      <c r="C4" s="329"/>
    </row>
    <row r="5" spans="1:4" ht="15.75" x14ac:dyDescent="0.2">
      <c r="A5" s="16"/>
      <c r="B5" s="11"/>
      <c r="C5" s="16"/>
    </row>
    <row r="6" spans="1:4" ht="30.75" customHeight="1" x14ac:dyDescent="0.25">
      <c r="A6" s="465" t="s">
        <v>336</v>
      </c>
      <c r="B6" s="465"/>
      <c r="C6" s="465"/>
    </row>
    <row r="7" spans="1:4" x14ac:dyDescent="0.2">
      <c r="A7" s="16"/>
      <c r="B7" s="16"/>
      <c r="C7" s="16"/>
    </row>
    <row r="8" spans="1:4" ht="48.75" customHeight="1" x14ac:dyDescent="0.2">
      <c r="A8" s="17" t="s">
        <v>37</v>
      </c>
      <c r="B8" s="17" t="s">
        <v>38</v>
      </c>
      <c r="C8" s="163" t="s">
        <v>298</v>
      </c>
      <c r="D8" s="163" t="s">
        <v>383</v>
      </c>
    </row>
    <row r="9" spans="1:4" ht="42" customHeight="1" x14ac:dyDescent="0.25">
      <c r="A9" s="19" t="s">
        <v>40</v>
      </c>
      <c r="B9" s="104" t="s">
        <v>214</v>
      </c>
      <c r="C9" s="164">
        <f>C10</f>
        <v>0</v>
      </c>
      <c r="D9" s="164">
        <f>D10</f>
        <v>0</v>
      </c>
    </row>
    <row r="10" spans="1:4" ht="31.5" customHeight="1" x14ac:dyDescent="0.25">
      <c r="A10" s="20" t="s">
        <v>271</v>
      </c>
      <c r="B10" s="104" t="s">
        <v>41</v>
      </c>
      <c r="C10" s="164">
        <f>C18-C14</f>
        <v>0</v>
      </c>
      <c r="D10" s="164">
        <f>D18-D14</f>
        <v>0</v>
      </c>
    </row>
    <row r="11" spans="1:4" ht="22.5" customHeight="1" x14ac:dyDescent="0.25">
      <c r="A11" s="20" t="s">
        <v>42</v>
      </c>
      <c r="B11" s="66" t="s">
        <v>43</v>
      </c>
      <c r="C11" s="164">
        <f>C12</f>
        <v>4326.8</v>
      </c>
      <c r="D11" s="164">
        <f>D12</f>
        <v>3882.8</v>
      </c>
    </row>
    <row r="12" spans="1:4" ht="19.5" customHeight="1" x14ac:dyDescent="0.25">
      <c r="A12" s="20" t="s">
        <v>44</v>
      </c>
      <c r="B12" s="66" t="s">
        <v>213</v>
      </c>
      <c r="C12" s="164">
        <f>C13</f>
        <v>4326.8</v>
      </c>
      <c r="D12" s="164">
        <f>D13</f>
        <v>3882.8</v>
      </c>
    </row>
    <row r="13" spans="1:4" ht="30.75" customHeight="1" x14ac:dyDescent="0.25">
      <c r="A13" s="20" t="s">
        <v>45</v>
      </c>
      <c r="B13" s="66" t="s">
        <v>46</v>
      </c>
      <c r="C13" s="164">
        <f>C14</f>
        <v>4326.8</v>
      </c>
      <c r="D13" s="164">
        <v>3882.8</v>
      </c>
    </row>
    <row r="14" spans="1:4" ht="39" customHeight="1" x14ac:dyDescent="0.25">
      <c r="A14" s="165" t="s">
        <v>215</v>
      </c>
      <c r="B14" s="166" t="s">
        <v>47</v>
      </c>
      <c r="C14" s="164">
        <v>4326.8</v>
      </c>
      <c r="D14" s="164">
        <v>4377.5</v>
      </c>
    </row>
    <row r="15" spans="1:4" ht="17.25" customHeight="1" x14ac:dyDescent="0.25">
      <c r="A15" s="20" t="s">
        <v>48</v>
      </c>
      <c r="B15" s="66" t="s">
        <v>212</v>
      </c>
      <c r="C15" s="164">
        <f t="shared" ref="C15:D17" si="0">C16</f>
        <v>4326.8</v>
      </c>
      <c r="D15" s="164">
        <f t="shared" si="0"/>
        <v>4377.5</v>
      </c>
    </row>
    <row r="16" spans="1:4" ht="31.5" customHeight="1" x14ac:dyDescent="0.25">
      <c r="A16" s="20" t="s">
        <v>49</v>
      </c>
      <c r="B16" s="66" t="s">
        <v>50</v>
      </c>
      <c r="C16" s="164">
        <f t="shared" si="0"/>
        <v>4326.8</v>
      </c>
      <c r="D16" s="164">
        <f t="shared" si="0"/>
        <v>4377.5</v>
      </c>
    </row>
    <row r="17" spans="1:4" ht="34.5" customHeight="1" x14ac:dyDescent="0.25">
      <c r="A17" s="20" t="s">
        <v>51</v>
      </c>
      <c r="B17" s="66" t="s">
        <v>52</v>
      </c>
      <c r="C17" s="164">
        <f t="shared" si="0"/>
        <v>4326.8</v>
      </c>
      <c r="D17" s="164">
        <f t="shared" si="0"/>
        <v>4377.5</v>
      </c>
    </row>
    <row r="18" spans="1:4" ht="30" customHeight="1" x14ac:dyDescent="0.25">
      <c r="A18" s="165" t="s">
        <v>216</v>
      </c>
      <c r="B18" s="166" t="s">
        <v>53</v>
      </c>
      <c r="C18" s="164">
        <v>4326.8</v>
      </c>
      <c r="D18" s="164">
        <v>4377.5</v>
      </c>
    </row>
  </sheetData>
  <mergeCells count="3">
    <mergeCell ref="A4:C4"/>
    <mergeCell ref="A6:C6"/>
    <mergeCell ref="B1:D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35"/>
  <sheetViews>
    <sheetView workbookViewId="0">
      <selection activeCell="H1" sqref="H1"/>
    </sheetView>
  </sheetViews>
  <sheetFormatPr defaultRowHeight="15" x14ac:dyDescent="0.25"/>
  <cols>
    <col min="1" max="1" width="5.7109375" style="22" customWidth="1"/>
    <col min="2" max="2" width="3.140625" style="22" customWidth="1"/>
    <col min="3" max="3" width="5.28515625" style="23" customWidth="1"/>
    <col min="4" max="4" width="6.140625" style="23" customWidth="1"/>
    <col min="5" max="5" width="3.28515625" style="23" customWidth="1"/>
    <col min="6" max="6" width="3.5703125" style="23" customWidth="1"/>
    <col min="7" max="7" width="1.28515625" style="23" customWidth="1"/>
    <col min="8" max="8" width="72.5703125" style="200" customWidth="1"/>
    <col min="9" max="10" width="9.140625" style="22"/>
    <col min="11" max="11" width="24" style="22" customWidth="1"/>
    <col min="12" max="12" width="9.140625" style="22"/>
    <col min="13" max="13" width="42" style="22" customWidth="1"/>
    <col min="14" max="16384" width="9.140625" style="22"/>
  </cols>
  <sheetData>
    <row r="1" spans="1:8" ht="44.25" customHeight="1" x14ac:dyDescent="0.25">
      <c r="H1" s="589" t="s">
        <v>411</v>
      </c>
    </row>
    <row r="2" spans="1:8" ht="32.25" customHeight="1" x14ac:dyDescent="0.25">
      <c r="A2" s="313" t="s">
        <v>320</v>
      </c>
      <c r="B2" s="313"/>
      <c r="C2" s="313"/>
      <c r="D2" s="313"/>
      <c r="E2" s="313"/>
      <c r="F2" s="313"/>
      <c r="G2" s="313"/>
      <c r="H2" s="313"/>
    </row>
    <row r="3" spans="1:8" ht="0.75" customHeight="1" x14ac:dyDescent="0.25"/>
    <row r="4" spans="1:8" x14ac:dyDescent="0.25">
      <c r="A4" s="317" t="s">
        <v>76</v>
      </c>
      <c r="B4" s="314" t="s">
        <v>54</v>
      </c>
      <c r="C4" s="315"/>
      <c r="D4" s="315"/>
      <c r="E4" s="315"/>
      <c r="F4" s="315"/>
      <c r="G4" s="316"/>
      <c r="H4" s="188" t="s">
        <v>55</v>
      </c>
    </row>
    <row r="5" spans="1:8" x14ac:dyDescent="0.25">
      <c r="A5" s="318"/>
      <c r="B5" s="319"/>
      <c r="C5" s="320"/>
      <c r="D5" s="320"/>
      <c r="E5" s="320"/>
      <c r="F5" s="320"/>
      <c r="G5" s="321"/>
      <c r="H5" s="201" t="s">
        <v>30</v>
      </c>
    </row>
    <row r="6" spans="1:8" ht="90" x14ac:dyDescent="0.25">
      <c r="A6" s="187">
        <v>915</v>
      </c>
      <c r="B6" s="307" t="s">
        <v>337</v>
      </c>
      <c r="C6" s="308"/>
      <c r="D6" s="308"/>
      <c r="E6" s="308"/>
      <c r="F6" s="308"/>
      <c r="G6" s="309"/>
      <c r="H6" s="198" t="s">
        <v>247</v>
      </c>
    </row>
    <row r="7" spans="1:8" ht="63" customHeight="1" x14ac:dyDescent="0.25">
      <c r="A7" s="187">
        <v>915</v>
      </c>
      <c r="B7" s="307" t="s">
        <v>338</v>
      </c>
      <c r="C7" s="308"/>
      <c r="D7" s="308"/>
      <c r="E7" s="308"/>
      <c r="F7" s="308"/>
      <c r="G7" s="309"/>
      <c r="H7" s="199" t="s">
        <v>56</v>
      </c>
    </row>
    <row r="8" spans="1:8" ht="60" x14ac:dyDescent="0.25">
      <c r="A8" s="187">
        <v>915</v>
      </c>
      <c r="B8" s="307" t="s">
        <v>339</v>
      </c>
      <c r="C8" s="308"/>
      <c r="D8" s="308"/>
      <c r="E8" s="308"/>
      <c r="F8" s="308"/>
      <c r="G8" s="309"/>
      <c r="H8" s="189" t="s">
        <v>57</v>
      </c>
    </row>
    <row r="9" spans="1:8" ht="30" x14ac:dyDescent="0.25">
      <c r="A9" s="187">
        <v>915</v>
      </c>
      <c r="B9" s="307" t="s">
        <v>340</v>
      </c>
      <c r="C9" s="308"/>
      <c r="D9" s="308"/>
      <c r="E9" s="308"/>
      <c r="F9" s="308"/>
      <c r="G9" s="309"/>
      <c r="H9" s="189" t="s">
        <v>58</v>
      </c>
    </row>
    <row r="10" spans="1:8" ht="61.5" customHeight="1" x14ac:dyDescent="0.25">
      <c r="A10" s="187">
        <v>915</v>
      </c>
      <c r="B10" s="307" t="s">
        <v>341</v>
      </c>
      <c r="C10" s="308"/>
      <c r="D10" s="308"/>
      <c r="E10" s="308"/>
      <c r="F10" s="308"/>
      <c r="G10" s="309"/>
      <c r="H10" s="198" t="s">
        <v>18</v>
      </c>
    </row>
    <row r="11" spans="1:8" ht="30" x14ac:dyDescent="0.25">
      <c r="A11" s="187">
        <v>915</v>
      </c>
      <c r="B11" s="307" t="s">
        <v>342</v>
      </c>
      <c r="C11" s="308"/>
      <c r="D11" s="308"/>
      <c r="E11" s="308"/>
      <c r="F11" s="308"/>
      <c r="G11" s="309"/>
      <c r="H11" s="189" t="s">
        <v>59</v>
      </c>
    </row>
    <row r="12" spans="1:8" ht="30" x14ac:dyDescent="0.25">
      <c r="A12" s="187">
        <v>915</v>
      </c>
      <c r="B12" s="307" t="s">
        <v>343</v>
      </c>
      <c r="C12" s="308"/>
      <c r="D12" s="308"/>
      <c r="E12" s="308"/>
      <c r="F12" s="308"/>
      <c r="G12" s="309"/>
      <c r="H12" s="198" t="s">
        <v>60</v>
      </c>
    </row>
    <row r="13" spans="1:8" x14ac:dyDescent="0.25">
      <c r="A13" s="187">
        <v>915</v>
      </c>
      <c r="B13" s="307" t="s">
        <v>344</v>
      </c>
      <c r="C13" s="308"/>
      <c r="D13" s="308"/>
      <c r="E13" s="308"/>
      <c r="F13" s="308"/>
      <c r="G13" s="309"/>
      <c r="H13" s="189" t="s">
        <v>61</v>
      </c>
    </row>
    <row r="14" spans="1:8" ht="30" x14ac:dyDescent="0.25">
      <c r="A14" s="187">
        <v>915</v>
      </c>
      <c r="B14" s="307" t="s">
        <v>345</v>
      </c>
      <c r="C14" s="308"/>
      <c r="D14" s="308"/>
      <c r="E14" s="308"/>
      <c r="F14" s="308"/>
      <c r="G14" s="309"/>
      <c r="H14" s="198" t="s">
        <v>20</v>
      </c>
    </row>
    <row r="15" spans="1:8" ht="75" x14ac:dyDescent="0.25">
      <c r="A15" s="187">
        <v>915</v>
      </c>
      <c r="B15" s="307" t="s">
        <v>346</v>
      </c>
      <c r="C15" s="308"/>
      <c r="D15" s="308"/>
      <c r="E15" s="308"/>
      <c r="F15" s="308"/>
      <c r="G15" s="309"/>
      <c r="H15" s="189" t="s">
        <v>303</v>
      </c>
    </row>
    <row r="16" spans="1:8" ht="75" x14ac:dyDescent="0.25">
      <c r="A16" s="187">
        <v>915</v>
      </c>
      <c r="B16" s="307" t="s">
        <v>347</v>
      </c>
      <c r="C16" s="308"/>
      <c r="D16" s="308"/>
      <c r="E16" s="308"/>
      <c r="F16" s="308"/>
      <c r="G16" s="309"/>
      <c r="H16" s="191" t="s">
        <v>348</v>
      </c>
    </row>
    <row r="17" spans="1:8" ht="75" x14ac:dyDescent="0.25">
      <c r="A17" s="187">
        <v>915</v>
      </c>
      <c r="B17" s="307" t="s">
        <v>349</v>
      </c>
      <c r="C17" s="308"/>
      <c r="D17" s="308"/>
      <c r="E17" s="308"/>
      <c r="F17" s="308"/>
      <c r="G17" s="309"/>
      <c r="H17" s="191" t="s">
        <v>350</v>
      </c>
    </row>
    <row r="18" spans="1:8" ht="45" x14ac:dyDescent="0.25">
      <c r="A18" s="187">
        <v>915</v>
      </c>
      <c r="B18" s="307" t="s">
        <v>351</v>
      </c>
      <c r="C18" s="308"/>
      <c r="D18" s="308"/>
      <c r="E18" s="308"/>
      <c r="F18" s="308"/>
      <c r="G18" s="309"/>
      <c r="H18" s="199" t="s">
        <v>62</v>
      </c>
    </row>
    <row r="19" spans="1:8" ht="60" x14ac:dyDescent="0.25">
      <c r="A19" s="187">
        <v>915</v>
      </c>
      <c r="B19" s="307" t="s">
        <v>352</v>
      </c>
      <c r="C19" s="308"/>
      <c r="D19" s="308"/>
      <c r="E19" s="308"/>
      <c r="F19" s="308"/>
      <c r="G19" s="309"/>
      <c r="H19" s="198" t="s">
        <v>353</v>
      </c>
    </row>
    <row r="20" spans="1:8" ht="60" x14ac:dyDescent="0.25">
      <c r="A20" s="187">
        <v>915</v>
      </c>
      <c r="B20" s="307" t="s">
        <v>354</v>
      </c>
      <c r="C20" s="308"/>
      <c r="D20" s="308"/>
      <c r="E20" s="308"/>
      <c r="F20" s="308"/>
      <c r="G20" s="309"/>
      <c r="H20" s="198" t="s">
        <v>355</v>
      </c>
    </row>
    <row r="21" spans="1:8" ht="120" x14ac:dyDescent="0.25">
      <c r="A21" s="187">
        <v>915</v>
      </c>
      <c r="B21" s="307" t="s">
        <v>356</v>
      </c>
      <c r="C21" s="305"/>
      <c r="D21" s="305"/>
      <c r="E21" s="305"/>
      <c r="F21" s="305"/>
      <c r="G21" s="306"/>
      <c r="H21" s="198" t="s">
        <v>357</v>
      </c>
    </row>
    <row r="22" spans="1:8" x14ac:dyDescent="0.25">
      <c r="A22" s="187">
        <v>915</v>
      </c>
      <c r="B22" s="307" t="s">
        <v>358</v>
      </c>
      <c r="C22" s="308"/>
      <c r="D22" s="308"/>
      <c r="E22" s="308"/>
      <c r="F22" s="308"/>
      <c r="G22" s="309"/>
      <c r="H22" s="189" t="s">
        <v>63</v>
      </c>
    </row>
    <row r="23" spans="1:8" x14ac:dyDescent="0.25">
      <c r="A23" s="187">
        <v>915</v>
      </c>
      <c r="B23" s="307" t="s">
        <v>359</v>
      </c>
      <c r="C23" s="308"/>
      <c r="D23" s="308"/>
      <c r="E23" s="308"/>
      <c r="F23" s="308"/>
      <c r="G23" s="309"/>
      <c r="H23" s="189" t="s">
        <v>64</v>
      </c>
    </row>
    <row r="24" spans="1:8" ht="30" x14ac:dyDescent="0.25">
      <c r="A24" s="187">
        <v>915</v>
      </c>
      <c r="B24" s="307" t="s">
        <v>360</v>
      </c>
      <c r="C24" s="308"/>
      <c r="D24" s="308"/>
      <c r="E24" s="308"/>
      <c r="F24" s="308"/>
      <c r="G24" s="309"/>
      <c r="H24" s="189" t="s">
        <v>65</v>
      </c>
    </row>
    <row r="25" spans="1:8" ht="30" x14ac:dyDescent="0.25">
      <c r="A25" s="187">
        <v>915</v>
      </c>
      <c r="B25" s="307" t="s">
        <v>361</v>
      </c>
      <c r="C25" s="308"/>
      <c r="D25" s="308"/>
      <c r="E25" s="308"/>
      <c r="F25" s="308"/>
      <c r="G25" s="309"/>
      <c r="H25" s="290" t="s">
        <v>402</v>
      </c>
    </row>
    <row r="26" spans="1:8" ht="30" x14ac:dyDescent="0.25">
      <c r="A26" s="187">
        <v>915</v>
      </c>
      <c r="B26" s="307" t="s">
        <v>362</v>
      </c>
      <c r="C26" s="308"/>
      <c r="D26" s="308"/>
      <c r="E26" s="308"/>
      <c r="F26" s="308"/>
      <c r="G26" s="309"/>
      <c r="H26" s="189" t="s">
        <v>66</v>
      </c>
    </row>
    <row r="27" spans="1:8" ht="45" x14ac:dyDescent="0.25">
      <c r="A27" s="187">
        <v>915</v>
      </c>
      <c r="B27" s="304" t="s">
        <v>390</v>
      </c>
      <c r="C27" s="305"/>
      <c r="D27" s="305"/>
      <c r="E27" s="305"/>
      <c r="F27" s="305"/>
      <c r="G27" s="306"/>
      <c r="H27" s="251" t="s">
        <v>391</v>
      </c>
    </row>
    <row r="28" spans="1:8" ht="45" x14ac:dyDescent="0.25">
      <c r="A28" s="187">
        <v>915</v>
      </c>
      <c r="B28" s="307" t="s">
        <v>363</v>
      </c>
      <c r="C28" s="308"/>
      <c r="D28" s="308"/>
      <c r="E28" s="308"/>
      <c r="F28" s="308"/>
      <c r="G28" s="309"/>
      <c r="H28" s="190" t="s">
        <v>400</v>
      </c>
    </row>
    <row r="29" spans="1:8" ht="30" x14ac:dyDescent="0.25">
      <c r="A29" s="187">
        <v>915</v>
      </c>
      <c r="B29" s="307" t="s">
        <v>364</v>
      </c>
      <c r="C29" s="308"/>
      <c r="D29" s="308"/>
      <c r="E29" s="308"/>
      <c r="F29" s="308"/>
      <c r="G29" s="309"/>
      <c r="H29" s="189" t="s">
        <v>67</v>
      </c>
    </row>
    <row r="30" spans="1:8" ht="63" customHeight="1" x14ac:dyDescent="0.25">
      <c r="A30" s="187">
        <v>915</v>
      </c>
      <c r="B30" s="310" t="s">
        <v>365</v>
      </c>
      <c r="C30" s="311"/>
      <c r="D30" s="311"/>
      <c r="E30" s="311"/>
      <c r="F30" s="311"/>
      <c r="G30" s="312"/>
      <c r="H30" s="191" t="s">
        <v>248</v>
      </c>
    </row>
    <row r="31" spans="1:8" ht="60" x14ac:dyDescent="0.25">
      <c r="A31" s="187">
        <v>915</v>
      </c>
      <c r="B31" s="310" t="s">
        <v>366</v>
      </c>
      <c r="C31" s="311"/>
      <c r="D31" s="311"/>
      <c r="E31" s="311"/>
      <c r="F31" s="311"/>
      <c r="G31" s="312"/>
      <c r="H31" s="191" t="s">
        <v>367</v>
      </c>
    </row>
    <row r="32" spans="1:8" ht="60" x14ac:dyDescent="0.25">
      <c r="A32" s="187">
        <v>915</v>
      </c>
      <c r="B32" s="307" t="s">
        <v>368</v>
      </c>
      <c r="C32" s="308"/>
      <c r="D32" s="308"/>
      <c r="E32" s="308"/>
      <c r="F32" s="308"/>
      <c r="G32" s="309"/>
      <c r="H32" s="198" t="s">
        <v>69</v>
      </c>
    </row>
    <row r="33" spans="1:11" ht="30" x14ac:dyDescent="0.25">
      <c r="A33" s="187">
        <v>915</v>
      </c>
      <c r="B33" s="307" t="s">
        <v>369</v>
      </c>
      <c r="C33" s="308"/>
      <c r="D33" s="308"/>
      <c r="E33" s="308"/>
      <c r="F33" s="308"/>
      <c r="G33" s="309"/>
      <c r="H33" s="192" t="s">
        <v>70</v>
      </c>
    </row>
    <row r="34" spans="1:11" x14ac:dyDescent="0.25">
      <c r="A34" s="187">
        <v>915</v>
      </c>
      <c r="B34" s="307" t="s">
        <v>370</v>
      </c>
      <c r="C34" s="308"/>
      <c r="D34" s="308"/>
      <c r="E34" s="308"/>
      <c r="F34" s="308"/>
      <c r="G34" s="309"/>
      <c r="H34" s="189" t="s">
        <v>71</v>
      </c>
      <c r="K34" s="186"/>
    </row>
    <row r="35" spans="1:11" ht="45" x14ac:dyDescent="0.25">
      <c r="A35" s="187">
        <v>915</v>
      </c>
      <c r="B35" s="307" t="s">
        <v>371</v>
      </c>
      <c r="C35" s="308"/>
      <c r="D35" s="308"/>
      <c r="E35" s="308"/>
      <c r="F35" s="308"/>
      <c r="G35" s="309"/>
      <c r="H35" s="193" t="s">
        <v>241</v>
      </c>
    </row>
  </sheetData>
  <mergeCells count="34">
    <mergeCell ref="A2:H2"/>
    <mergeCell ref="B4:G4"/>
    <mergeCell ref="A4:A5"/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33:G33"/>
    <mergeCell ref="B34:G34"/>
    <mergeCell ref="B35:G35"/>
    <mergeCell ref="B28:G28"/>
    <mergeCell ref="B29:G29"/>
    <mergeCell ref="B30:G30"/>
    <mergeCell ref="B31:G31"/>
    <mergeCell ref="B32:G32"/>
  </mergeCells>
  <pageMargins left="0.23622047244094491" right="0.23622047244094491" top="0" bottom="0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E38"/>
  <sheetViews>
    <sheetView topLeftCell="B1" workbookViewId="0">
      <selection activeCell="E5" sqref="E5"/>
    </sheetView>
  </sheetViews>
  <sheetFormatPr defaultRowHeight="12.75" x14ac:dyDescent="0.2"/>
  <cols>
    <col min="1" max="1" width="4.140625" hidden="1" customWidth="1"/>
    <col min="2" max="2" width="13" customWidth="1"/>
    <col min="3" max="3" width="11.5703125" customWidth="1"/>
    <col min="4" max="4" width="10.85546875" customWidth="1"/>
    <col min="5" max="5" width="49" customWidth="1"/>
    <col min="257" max="257" width="0.28515625" customWidth="1"/>
    <col min="258" max="258" width="13" customWidth="1"/>
    <col min="259" max="259" width="11.5703125" customWidth="1"/>
    <col min="260" max="260" width="10.85546875" customWidth="1"/>
    <col min="261" max="261" width="49" customWidth="1"/>
    <col min="513" max="513" width="0.28515625" customWidth="1"/>
    <col min="514" max="514" width="13" customWidth="1"/>
    <col min="515" max="515" width="11.5703125" customWidth="1"/>
    <col min="516" max="516" width="10.85546875" customWidth="1"/>
    <col min="517" max="517" width="49" customWidth="1"/>
    <col min="769" max="769" width="0.28515625" customWidth="1"/>
    <col min="770" max="770" width="13" customWidth="1"/>
    <col min="771" max="771" width="11.5703125" customWidth="1"/>
    <col min="772" max="772" width="10.85546875" customWidth="1"/>
    <col min="773" max="773" width="49" customWidth="1"/>
    <col min="1025" max="1025" width="0.28515625" customWidth="1"/>
    <col min="1026" max="1026" width="13" customWidth="1"/>
    <col min="1027" max="1027" width="11.5703125" customWidth="1"/>
    <col min="1028" max="1028" width="10.85546875" customWidth="1"/>
    <col min="1029" max="1029" width="49" customWidth="1"/>
    <col min="1281" max="1281" width="0.28515625" customWidth="1"/>
    <col min="1282" max="1282" width="13" customWidth="1"/>
    <col min="1283" max="1283" width="11.5703125" customWidth="1"/>
    <col min="1284" max="1284" width="10.85546875" customWidth="1"/>
    <col min="1285" max="1285" width="49" customWidth="1"/>
    <col min="1537" max="1537" width="0.28515625" customWidth="1"/>
    <col min="1538" max="1538" width="13" customWidth="1"/>
    <col min="1539" max="1539" width="11.5703125" customWidth="1"/>
    <col min="1540" max="1540" width="10.85546875" customWidth="1"/>
    <col min="1541" max="1541" width="49" customWidth="1"/>
    <col min="1793" max="1793" width="0.28515625" customWidth="1"/>
    <col min="1794" max="1794" width="13" customWidth="1"/>
    <col min="1795" max="1795" width="11.5703125" customWidth="1"/>
    <col min="1796" max="1796" width="10.85546875" customWidth="1"/>
    <col min="1797" max="1797" width="49" customWidth="1"/>
    <col min="2049" max="2049" width="0.28515625" customWidth="1"/>
    <col min="2050" max="2050" width="13" customWidth="1"/>
    <col min="2051" max="2051" width="11.5703125" customWidth="1"/>
    <col min="2052" max="2052" width="10.85546875" customWidth="1"/>
    <col min="2053" max="2053" width="49" customWidth="1"/>
    <col min="2305" max="2305" width="0.28515625" customWidth="1"/>
    <col min="2306" max="2306" width="13" customWidth="1"/>
    <col min="2307" max="2307" width="11.5703125" customWidth="1"/>
    <col min="2308" max="2308" width="10.85546875" customWidth="1"/>
    <col min="2309" max="2309" width="49" customWidth="1"/>
    <col min="2561" max="2561" width="0.28515625" customWidth="1"/>
    <col min="2562" max="2562" width="13" customWidth="1"/>
    <col min="2563" max="2563" width="11.5703125" customWidth="1"/>
    <col min="2564" max="2564" width="10.85546875" customWidth="1"/>
    <col min="2565" max="2565" width="49" customWidth="1"/>
    <col min="2817" max="2817" width="0.28515625" customWidth="1"/>
    <col min="2818" max="2818" width="13" customWidth="1"/>
    <col min="2819" max="2819" width="11.5703125" customWidth="1"/>
    <col min="2820" max="2820" width="10.85546875" customWidth="1"/>
    <col min="2821" max="2821" width="49" customWidth="1"/>
    <col min="3073" max="3073" width="0.28515625" customWidth="1"/>
    <col min="3074" max="3074" width="13" customWidth="1"/>
    <col min="3075" max="3075" width="11.5703125" customWidth="1"/>
    <col min="3076" max="3076" width="10.85546875" customWidth="1"/>
    <col min="3077" max="3077" width="49" customWidth="1"/>
    <col min="3329" max="3329" width="0.28515625" customWidth="1"/>
    <col min="3330" max="3330" width="13" customWidth="1"/>
    <col min="3331" max="3331" width="11.5703125" customWidth="1"/>
    <col min="3332" max="3332" width="10.85546875" customWidth="1"/>
    <col min="3333" max="3333" width="49" customWidth="1"/>
    <col min="3585" max="3585" width="0.28515625" customWidth="1"/>
    <col min="3586" max="3586" width="13" customWidth="1"/>
    <col min="3587" max="3587" width="11.5703125" customWidth="1"/>
    <col min="3588" max="3588" width="10.85546875" customWidth="1"/>
    <col min="3589" max="3589" width="49" customWidth="1"/>
    <col min="3841" max="3841" width="0.28515625" customWidth="1"/>
    <col min="3842" max="3842" width="13" customWidth="1"/>
    <col min="3843" max="3843" width="11.5703125" customWidth="1"/>
    <col min="3844" max="3844" width="10.85546875" customWidth="1"/>
    <col min="3845" max="3845" width="49" customWidth="1"/>
    <col min="4097" max="4097" width="0.28515625" customWidth="1"/>
    <col min="4098" max="4098" width="13" customWidth="1"/>
    <col min="4099" max="4099" width="11.5703125" customWidth="1"/>
    <col min="4100" max="4100" width="10.85546875" customWidth="1"/>
    <col min="4101" max="4101" width="49" customWidth="1"/>
    <col min="4353" max="4353" width="0.28515625" customWidth="1"/>
    <col min="4354" max="4354" width="13" customWidth="1"/>
    <col min="4355" max="4355" width="11.5703125" customWidth="1"/>
    <col min="4356" max="4356" width="10.85546875" customWidth="1"/>
    <col min="4357" max="4357" width="49" customWidth="1"/>
    <col min="4609" max="4609" width="0.28515625" customWidth="1"/>
    <col min="4610" max="4610" width="13" customWidth="1"/>
    <col min="4611" max="4611" width="11.5703125" customWidth="1"/>
    <col min="4612" max="4612" width="10.85546875" customWidth="1"/>
    <col min="4613" max="4613" width="49" customWidth="1"/>
    <col min="4865" max="4865" width="0.28515625" customWidth="1"/>
    <col min="4866" max="4866" width="13" customWidth="1"/>
    <col min="4867" max="4867" width="11.5703125" customWidth="1"/>
    <col min="4868" max="4868" width="10.85546875" customWidth="1"/>
    <col min="4869" max="4869" width="49" customWidth="1"/>
    <col min="5121" max="5121" width="0.28515625" customWidth="1"/>
    <col min="5122" max="5122" width="13" customWidth="1"/>
    <col min="5123" max="5123" width="11.5703125" customWidth="1"/>
    <col min="5124" max="5124" width="10.85546875" customWidth="1"/>
    <col min="5125" max="5125" width="49" customWidth="1"/>
    <col min="5377" max="5377" width="0.28515625" customWidth="1"/>
    <col min="5378" max="5378" width="13" customWidth="1"/>
    <col min="5379" max="5379" width="11.5703125" customWidth="1"/>
    <col min="5380" max="5380" width="10.85546875" customWidth="1"/>
    <col min="5381" max="5381" width="49" customWidth="1"/>
    <col min="5633" max="5633" width="0.28515625" customWidth="1"/>
    <col min="5634" max="5634" width="13" customWidth="1"/>
    <col min="5635" max="5635" width="11.5703125" customWidth="1"/>
    <col min="5636" max="5636" width="10.85546875" customWidth="1"/>
    <col min="5637" max="5637" width="49" customWidth="1"/>
    <col min="5889" max="5889" width="0.28515625" customWidth="1"/>
    <col min="5890" max="5890" width="13" customWidth="1"/>
    <col min="5891" max="5891" width="11.5703125" customWidth="1"/>
    <col min="5892" max="5892" width="10.85546875" customWidth="1"/>
    <col min="5893" max="5893" width="49" customWidth="1"/>
    <col min="6145" max="6145" width="0.28515625" customWidth="1"/>
    <col min="6146" max="6146" width="13" customWidth="1"/>
    <col min="6147" max="6147" width="11.5703125" customWidth="1"/>
    <col min="6148" max="6148" width="10.85546875" customWidth="1"/>
    <col min="6149" max="6149" width="49" customWidth="1"/>
    <col min="6401" max="6401" width="0.28515625" customWidth="1"/>
    <col min="6402" max="6402" width="13" customWidth="1"/>
    <col min="6403" max="6403" width="11.5703125" customWidth="1"/>
    <col min="6404" max="6404" width="10.85546875" customWidth="1"/>
    <col min="6405" max="6405" width="49" customWidth="1"/>
    <col min="6657" max="6657" width="0.28515625" customWidth="1"/>
    <col min="6658" max="6658" width="13" customWidth="1"/>
    <col min="6659" max="6659" width="11.5703125" customWidth="1"/>
    <col min="6660" max="6660" width="10.85546875" customWidth="1"/>
    <col min="6661" max="6661" width="49" customWidth="1"/>
    <col min="6913" max="6913" width="0.28515625" customWidth="1"/>
    <col min="6914" max="6914" width="13" customWidth="1"/>
    <col min="6915" max="6915" width="11.5703125" customWidth="1"/>
    <col min="6916" max="6916" width="10.85546875" customWidth="1"/>
    <col min="6917" max="6917" width="49" customWidth="1"/>
    <col min="7169" max="7169" width="0.28515625" customWidth="1"/>
    <col min="7170" max="7170" width="13" customWidth="1"/>
    <col min="7171" max="7171" width="11.5703125" customWidth="1"/>
    <col min="7172" max="7172" width="10.85546875" customWidth="1"/>
    <col min="7173" max="7173" width="49" customWidth="1"/>
    <col min="7425" max="7425" width="0.28515625" customWidth="1"/>
    <col min="7426" max="7426" width="13" customWidth="1"/>
    <col min="7427" max="7427" width="11.5703125" customWidth="1"/>
    <col min="7428" max="7428" width="10.85546875" customWidth="1"/>
    <col min="7429" max="7429" width="49" customWidth="1"/>
    <col min="7681" max="7681" width="0.28515625" customWidth="1"/>
    <col min="7682" max="7682" width="13" customWidth="1"/>
    <col min="7683" max="7683" width="11.5703125" customWidth="1"/>
    <col min="7684" max="7684" width="10.85546875" customWidth="1"/>
    <col min="7685" max="7685" width="49" customWidth="1"/>
    <col min="7937" max="7937" width="0.28515625" customWidth="1"/>
    <col min="7938" max="7938" width="13" customWidth="1"/>
    <col min="7939" max="7939" width="11.5703125" customWidth="1"/>
    <col min="7940" max="7940" width="10.85546875" customWidth="1"/>
    <col min="7941" max="7941" width="49" customWidth="1"/>
    <col min="8193" max="8193" width="0.28515625" customWidth="1"/>
    <col min="8194" max="8194" width="13" customWidth="1"/>
    <col min="8195" max="8195" width="11.5703125" customWidth="1"/>
    <col min="8196" max="8196" width="10.85546875" customWidth="1"/>
    <col min="8197" max="8197" width="49" customWidth="1"/>
    <col min="8449" max="8449" width="0.28515625" customWidth="1"/>
    <col min="8450" max="8450" width="13" customWidth="1"/>
    <col min="8451" max="8451" width="11.5703125" customWidth="1"/>
    <col min="8452" max="8452" width="10.85546875" customWidth="1"/>
    <col min="8453" max="8453" width="49" customWidth="1"/>
    <col min="8705" max="8705" width="0.28515625" customWidth="1"/>
    <col min="8706" max="8706" width="13" customWidth="1"/>
    <col min="8707" max="8707" width="11.5703125" customWidth="1"/>
    <col min="8708" max="8708" width="10.85546875" customWidth="1"/>
    <col min="8709" max="8709" width="49" customWidth="1"/>
    <col min="8961" max="8961" width="0.28515625" customWidth="1"/>
    <col min="8962" max="8962" width="13" customWidth="1"/>
    <col min="8963" max="8963" width="11.5703125" customWidth="1"/>
    <col min="8964" max="8964" width="10.85546875" customWidth="1"/>
    <col min="8965" max="8965" width="49" customWidth="1"/>
    <col min="9217" max="9217" width="0.28515625" customWidth="1"/>
    <col min="9218" max="9218" width="13" customWidth="1"/>
    <col min="9219" max="9219" width="11.5703125" customWidth="1"/>
    <col min="9220" max="9220" width="10.85546875" customWidth="1"/>
    <col min="9221" max="9221" width="49" customWidth="1"/>
    <col min="9473" max="9473" width="0.28515625" customWidth="1"/>
    <col min="9474" max="9474" width="13" customWidth="1"/>
    <col min="9475" max="9475" width="11.5703125" customWidth="1"/>
    <col min="9476" max="9476" width="10.85546875" customWidth="1"/>
    <col min="9477" max="9477" width="49" customWidth="1"/>
    <col min="9729" max="9729" width="0.28515625" customWidth="1"/>
    <col min="9730" max="9730" width="13" customWidth="1"/>
    <col min="9731" max="9731" width="11.5703125" customWidth="1"/>
    <col min="9732" max="9732" width="10.85546875" customWidth="1"/>
    <col min="9733" max="9733" width="49" customWidth="1"/>
    <col min="9985" max="9985" width="0.28515625" customWidth="1"/>
    <col min="9986" max="9986" width="13" customWidth="1"/>
    <col min="9987" max="9987" width="11.5703125" customWidth="1"/>
    <col min="9988" max="9988" width="10.85546875" customWidth="1"/>
    <col min="9989" max="9989" width="49" customWidth="1"/>
    <col min="10241" max="10241" width="0.28515625" customWidth="1"/>
    <col min="10242" max="10242" width="13" customWidth="1"/>
    <col min="10243" max="10243" width="11.5703125" customWidth="1"/>
    <col min="10244" max="10244" width="10.85546875" customWidth="1"/>
    <col min="10245" max="10245" width="49" customWidth="1"/>
    <col min="10497" max="10497" width="0.28515625" customWidth="1"/>
    <col min="10498" max="10498" width="13" customWidth="1"/>
    <col min="10499" max="10499" width="11.5703125" customWidth="1"/>
    <col min="10500" max="10500" width="10.85546875" customWidth="1"/>
    <col min="10501" max="10501" width="49" customWidth="1"/>
    <col min="10753" max="10753" width="0.28515625" customWidth="1"/>
    <col min="10754" max="10754" width="13" customWidth="1"/>
    <col min="10755" max="10755" width="11.5703125" customWidth="1"/>
    <col min="10756" max="10756" width="10.85546875" customWidth="1"/>
    <col min="10757" max="10757" width="49" customWidth="1"/>
    <col min="11009" max="11009" width="0.28515625" customWidth="1"/>
    <col min="11010" max="11010" width="13" customWidth="1"/>
    <col min="11011" max="11011" width="11.5703125" customWidth="1"/>
    <col min="11012" max="11012" width="10.85546875" customWidth="1"/>
    <col min="11013" max="11013" width="49" customWidth="1"/>
    <col min="11265" max="11265" width="0.28515625" customWidth="1"/>
    <col min="11266" max="11266" width="13" customWidth="1"/>
    <col min="11267" max="11267" width="11.5703125" customWidth="1"/>
    <col min="11268" max="11268" width="10.85546875" customWidth="1"/>
    <col min="11269" max="11269" width="49" customWidth="1"/>
    <col min="11521" max="11521" width="0.28515625" customWidth="1"/>
    <col min="11522" max="11522" width="13" customWidth="1"/>
    <col min="11523" max="11523" width="11.5703125" customWidth="1"/>
    <col min="11524" max="11524" width="10.85546875" customWidth="1"/>
    <col min="11525" max="11525" width="49" customWidth="1"/>
    <col min="11777" max="11777" width="0.28515625" customWidth="1"/>
    <col min="11778" max="11778" width="13" customWidth="1"/>
    <col min="11779" max="11779" width="11.5703125" customWidth="1"/>
    <col min="11780" max="11780" width="10.85546875" customWidth="1"/>
    <col min="11781" max="11781" width="49" customWidth="1"/>
    <col min="12033" max="12033" width="0.28515625" customWidth="1"/>
    <col min="12034" max="12034" width="13" customWidth="1"/>
    <col min="12035" max="12035" width="11.5703125" customWidth="1"/>
    <col min="12036" max="12036" width="10.85546875" customWidth="1"/>
    <col min="12037" max="12037" width="49" customWidth="1"/>
    <col min="12289" max="12289" width="0.28515625" customWidth="1"/>
    <col min="12290" max="12290" width="13" customWidth="1"/>
    <col min="12291" max="12291" width="11.5703125" customWidth="1"/>
    <col min="12292" max="12292" width="10.85546875" customWidth="1"/>
    <col min="12293" max="12293" width="49" customWidth="1"/>
    <col min="12545" max="12545" width="0.28515625" customWidth="1"/>
    <col min="12546" max="12546" width="13" customWidth="1"/>
    <col min="12547" max="12547" width="11.5703125" customWidth="1"/>
    <col min="12548" max="12548" width="10.85546875" customWidth="1"/>
    <col min="12549" max="12549" width="49" customWidth="1"/>
    <col min="12801" max="12801" width="0.28515625" customWidth="1"/>
    <col min="12802" max="12802" width="13" customWidth="1"/>
    <col min="12803" max="12803" width="11.5703125" customWidth="1"/>
    <col min="12804" max="12804" width="10.85546875" customWidth="1"/>
    <col min="12805" max="12805" width="49" customWidth="1"/>
    <col min="13057" max="13057" width="0.28515625" customWidth="1"/>
    <col min="13058" max="13058" width="13" customWidth="1"/>
    <col min="13059" max="13059" width="11.5703125" customWidth="1"/>
    <col min="13060" max="13060" width="10.85546875" customWidth="1"/>
    <col min="13061" max="13061" width="49" customWidth="1"/>
    <col min="13313" max="13313" width="0.28515625" customWidth="1"/>
    <col min="13314" max="13314" width="13" customWidth="1"/>
    <col min="13315" max="13315" width="11.5703125" customWidth="1"/>
    <col min="13316" max="13316" width="10.85546875" customWidth="1"/>
    <col min="13317" max="13317" width="49" customWidth="1"/>
    <col min="13569" max="13569" width="0.28515625" customWidth="1"/>
    <col min="13570" max="13570" width="13" customWidth="1"/>
    <col min="13571" max="13571" width="11.5703125" customWidth="1"/>
    <col min="13572" max="13572" width="10.85546875" customWidth="1"/>
    <col min="13573" max="13573" width="49" customWidth="1"/>
    <col min="13825" max="13825" width="0.28515625" customWidth="1"/>
    <col min="13826" max="13826" width="13" customWidth="1"/>
    <col min="13827" max="13827" width="11.5703125" customWidth="1"/>
    <col min="13828" max="13828" width="10.85546875" customWidth="1"/>
    <col min="13829" max="13829" width="49" customWidth="1"/>
    <col min="14081" max="14081" width="0.28515625" customWidth="1"/>
    <col min="14082" max="14082" width="13" customWidth="1"/>
    <col min="14083" max="14083" width="11.5703125" customWidth="1"/>
    <col min="14084" max="14084" width="10.85546875" customWidth="1"/>
    <col min="14085" max="14085" width="49" customWidth="1"/>
    <col min="14337" max="14337" width="0.28515625" customWidth="1"/>
    <col min="14338" max="14338" width="13" customWidth="1"/>
    <col min="14339" max="14339" width="11.5703125" customWidth="1"/>
    <col min="14340" max="14340" width="10.85546875" customWidth="1"/>
    <col min="14341" max="14341" width="49" customWidth="1"/>
    <col min="14593" max="14593" width="0.28515625" customWidth="1"/>
    <col min="14594" max="14594" width="13" customWidth="1"/>
    <col min="14595" max="14595" width="11.5703125" customWidth="1"/>
    <col min="14596" max="14596" width="10.85546875" customWidth="1"/>
    <col min="14597" max="14597" width="49" customWidth="1"/>
    <col min="14849" max="14849" width="0.28515625" customWidth="1"/>
    <col min="14850" max="14850" width="13" customWidth="1"/>
    <col min="14851" max="14851" width="11.5703125" customWidth="1"/>
    <col min="14852" max="14852" width="10.85546875" customWidth="1"/>
    <col min="14853" max="14853" width="49" customWidth="1"/>
    <col min="15105" max="15105" width="0.28515625" customWidth="1"/>
    <col min="15106" max="15106" width="13" customWidth="1"/>
    <col min="15107" max="15107" width="11.5703125" customWidth="1"/>
    <col min="15108" max="15108" width="10.85546875" customWidth="1"/>
    <col min="15109" max="15109" width="49" customWidth="1"/>
    <col min="15361" max="15361" width="0.28515625" customWidth="1"/>
    <col min="15362" max="15362" width="13" customWidth="1"/>
    <col min="15363" max="15363" width="11.5703125" customWidth="1"/>
    <col min="15364" max="15364" width="10.85546875" customWidth="1"/>
    <col min="15365" max="15365" width="49" customWidth="1"/>
    <col min="15617" max="15617" width="0.28515625" customWidth="1"/>
    <col min="15618" max="15618" width="13" customWidth="1"/>
    <col min="15619" max="15619" width="11.5703125" customWidth="1"/>
    <col min="15620" max="15620" width="10.85546875" customWidth="1"/>
    <col min="15621" max="15621" width="49" customWidth="1"/>
    <col min="15873" max="15873" width="0.28515625" customWidth="1"/>
    <col min="15874" max="15874" width="13" customWidth="1"/>
    <col min="15875" max="15875" width="11.5703125" customWidth="1"/>
    <col min="15876" max="15876" width="10.85546875" customWidth="1"/>
    <col min="15877" max="15877" width="49" customWidth="1"/>
    <col min="16129" max="16129" width="0.28515625" customWidth="1"/>
    <col min="16130" max="16130" width="13" customWidth="1"/>
    <col min="16131" max="16131" width="11.5703125" customWidth="1"/>
    <col min="16132" max="16132" width="10.85546875" customWidth="1"/>
    <col min="16133" max="16133" width="49" customWidth="1"/>
  </cols>
  <sheetData>
    <row r="2" spans="1:5" x14ac:dyDescent="0.2">
      <c r="A2" s="1"/>
      <c r="B2" s="1"/>
      <c r="C2" s="1"/>
      <c r="D2" s="1"/>
      <c r="E2" s="1"/>
    </row>
    <row r="3" spans="1:5" ht="15.75" x14ac:dyDescent="0.2">
      <c r="A3" s="1"/>
      <c r="B3" s="2"/>
      <c r="C3" s="322" t="s">
        <v>77</v>
      </c>
      <c r="D3" s="322"/>
      <c r="E3" s="322"/>
    </row>
    <row r="4" spans="1:5" ht="15.75" x14ac:dyDescent="0.2">
      <c r="A4" s="1"/>
      <c r="B4" s="2"/>
      <c r="C4" s="322" t="s">
        <v>295</v>
      </c>
      <c r="D4" s="322"/>
      <c r="E4" s="322"/>
    </row>
    <row r="5" spans="1:5" ht="22.5" customHeight="1" x14ac:dyDescent="0.2">
      <c r="A5" s="1"/>
      <c r="B5" s="2"/>
      <c r="C5" s="3"/>
      <c r="D5" s="3"/>
      <c r="E5" s="177" t="s">
        <v>412</v>
      </c>
    </row>
    <row r="6" spans="1:5" ht="18" x14ac:dyDescent="0.2">
      <c r="A6" s="1"/>
      <c r="B6" s="4"/>
      <c r="C6" s="5"/>
      <c r="D6" s="5"/>
      <c r="E6" s="6"/>
    </row>
    <row r="7" spans="1:5" ht="52.5" customHeight="1" x14ac:dyDescent="0.2">
      <c r="A7" s="1"/>
      <c r="B7" s="323" t="s">
        <v>321</v>
      </c>
      <c r="C7" s="323"/>
      <c r="D7" s="323"/>
      <c r="E7" s="323"/>
    </row>
    <row r="8" spans="1:5" ht="17.25" hidden="1" x14ac:dyDescent="0.2">
      <c r="A8" s="1"/>
      <c r="B8" s="2"/>
      <c r="C8" s="3"/>
      <c r="D8" s="7"/>
      <c r="E8" s="7"/>
    </row>
    <row r="9" spans="1:5" hidden="1" x14ac:dyDescent="0.2">
      <c r="A9" s="1"/>
      <c r="B9" s="1"/>
      <c r="C9" s="1"/>
      <c r="D9" s="1"/>
      <c r="E9" s="1"/>
    </row>
    <row r="10" spans="1:5" ht="15.75" x14ac:dyDescent="0.2">
      <c r="A10" s="1"/>
      <c r="B10" s="324" t="s">
        <v>242</v>
      </c>
      <c r="C10" s="325"/>
      <c r="D10" s="326"/>
      <c r="E10" s="327" t="s">
        <v>243</v>
      </c>
    </row>
    <row r="11" spans="1:5" ht="53.25" customHeight="1" x14ac:dyDescent="0.2">
      <c r="A11" s="1"/>
      <c r="B11" s="8" t="s">
        <v>27</v>
      </c>
      <c r="C11" s="8" t="s">
        <v>28</v>
      </c>
      <c r="D11" s="8" t="s">
        <v>29</v>
      </c>
      <c r="E11" s="328"/>
    </row>
    <row r="12" spans="1:5" ht="35.25" customHeight="1" x14ac:dyDescent="0.2">
      <c r="A12" s="1"/>
      <c r="B12" s="9">
        <v>915</v>
      </c>
      <c r="C12" s="9"/>
      <c r="D12" s="9"/>
      <c r="E12" s="9" t="s">
        <v>30</v>
      </c>
    </row>
    <row r="13" spans="1:5" ht="30.75" customHeight="1" x14ac:dyDescent="0.2">
      <c r="A13" s="1"/>
      <c r="B13" s="9">
        <v>915</v>
      </c>
      <c r="C13" s="9" t="s">
        <v>31</v>
      </c>
      <c r="D13" s="9" t="s">
        <v>32</v>
      </c>
      <c r="E13" s="110" t="s">
        <v>244</v>
      </c>
    </row>
    <row r="38" spans="5:5" x14ac:dyDescent="0.2">
      <c r="E38" s="21"/>
    </row>
  </sheetData>
  <mergeCells count="5">
    <mergeCell ref="C3:E3"/>
    <mergeCell ref="C4:E4"/>
    <mergeCell ref="B7:E7"/>
    <mergeCell ref="B10:D10"/>
    <mergeCell ref="E10:E11"/>
  </mergeCells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1"/>
  <sheetViews>
    <sheetView workbookViewId="0">
      <selection activeCell="C4" sqref="C4:E4"/>
    </sheetView>
  </sheetViews>
  <sheetFormatPr defaultRowHeight="12.75" x14ac:dyDescent="0.2"/>
  <cols>
    <col min="1" max="1" width="0.140625" customWidth="1"/>
    <col min="2" max="2" width="12.28515625" customWidth="1"/>
    <col min="3" max="3" width="9.140625" customWidth="1"/>
    <col min="4" max="4" width="16.7109375" customWidth="1"/>
    <col min="5" max="5" width="50.8554687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1"/>
      <c r="B1" s="10"/>
      <c r="C1" s="10"/>
      <c r="D1" s="10"/>
      <c r="E1" s="10"/>
    </row>
    <row r="2" spans="1:5" ht="15.75" x14ac:dyDescent="0.2">
      <c r="A2" s="1"/>
      <c r="B2" s="11"/>
      <c r="C2" s="329" t="s">
        <v>78</v>
      </c>
      <c r="D2" s="329"/>
      <c r="E2" s="329"/>
    </row>
    <row r="3" spans="1:5" ht="15.75" x14ac:dyDescent="0.2">
      <c r="A3" s="1"/>
      <c r="B3" s="11"/>
      <c r="C3" s="329" t="s">
        <v>295</v>
      </c>
      <c r="D3" s="329"/>
      <c r="E3" s="329"/>
    </row>
    <row r="4" spans="1:5" ht="15.75" x14ac:dyDescent="0.2">
      <c r="A4" s="1"/>
      <c r="B4" s="11"/>
      <c r="C4" s="330" t="s">
        <v>413</v>
      </c>
      <c r="D4" s="330"/>
      <c r="E4" s="330"/>
    </row>
    <row r="5" spans="1:5" ht="15.75" x14ac:dyDescent="0.2">
      <c r="A5" s="1"/>
      <c r="B5" s="12"/>
      <c r="C5" s="11"/>
      <c r="D5" s="11"/>
      <c r="E5" s="13"/>
    </row>
    <row r="6" spans="1:5" ht="51.75" customHeight="1" x14ac:dyDescent="0.2">
      <c r="A6" s="1"/>
      <c r="B6" s="331" t="s">
        <v>322</v>
      </c>
      <c r="C6" s="331"/>
      <c r="D6" s="331"/>
      <c r="E6" s="331"/>
    </row>
    <row r="7" spans="1:5" ht="15.75" x14ac:dyDescent="0.2">
      <c r="A7" s="1"/>
      <c r="B7" s="11"/>
      <c r="C7" s="11"/>
      <c r="D7" s="11"/>
      <c r="E7" s="11"/>
    </row>
    <row r="8" spans="1:5" ht="15.75" x14ac:dyDescent="0.25">
      <c r="A8" s="1"/>
      <c r="B8" s="10"/>
      <c r="C8" s="10"/>
      <c r="D8" s="10"/>
      <c r="E8" s="10"/>
    </row>
    <row r="9" spans="1:5" ht="81.75" customHeight="1" x14ac:dyDescent="0.2">
      <c r="A9" s="1"/>
      <c r="B9" s="332" t="s">
        <v>294</v>
      </c>
      <c r="C9" s="333"/>
      <c r="D9" s="334"/>
      <c r="E9" s="327" t="s">
        <v>286</v>
      </c>
    </row>
    <row r="10" spans="1:5" ht="37.5" customHeight="1" x14ac:dyDescent="0.2">
      <c r="A10" s="1"/>
      <c r="B10" s="14" t="s">
        <v>33</v>
      </c>
      <c r="C10" s="14" t="s">
        <v>34</v>
      </c>
      <c r="D10" s="14" t="s">
        <v>35</v>
      </c>
      <c r="E10" s="335"/>
    </row>
    <row r="11" spans="1:5" ht="35.25" customHeight="1" x14ac:dyDescent="0.2">
      <c r="A11" s="1"/>
      <c r="B11" s="9" t="s">
        <v>36</v>
      </c>
      <c r="C11" s="9" t="s">
        <v>32</v>
      </c>
      <c r="D11" s="15" t="s">
        <v>3</v>
      </c>
      <c r="E11" s="111" t="s">
        <v>244</v>
      </c>
    </row>
  </sheetData>
  <mergeCells count="6">
    <mergeCell ref="C2:E2"/>
    <mergeCell ref="C3:E3"/>
    <mergeCell ref="C4:E4"/>
    <mergeCell ref="B6:E6"/>
    <mergeCell ref="B9:D9"/>
    <mergeCell ref="E9:E10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4"/>
  <sheetViews>
    <sheetView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65"/>
      <c r="B1" s="65"/>
      <c r="C1" s="65"/>
      <c r="D1" s="65"/>
      <c r="E1" s="65"/>
      <c r="F1" s="65"/>
      <c r="G1" s="65"/>
      <c r="H1" s="65"/>
      <c r="I1" s="65"/>
      <c r="J1" s="341" t="s">
        <v>414</v>
      </c>
      <c r="K1" s="341"/>
      <c r="L1" s="341"/>
    </row>
    <row r="2" spans="1:12" ht="48" customHeight="1" thickBot="1" x14ac:dyDescent="0.25">
      <c r="A2" s="342" t="s">
        <v>323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</row>
    <row r="3" spans="1:12" ht="21.75" hidden="1" customHeight="1" thickBot="1" x14ac:dyDescent="0.25"/>
    <row r="4" spans="1:12" ht="14.25" hidden="1" customHeight="1" x14ac:dyDescent="0.2">
      <c r="A4" s="346"/>
      <c r="B4" s="346"/>
      <c r="C4" s="346"/>
      <c r="D4" s="346"/>
      <c r="E4" s="347"/>
      <c r="F4" s="347"/>
      <c r="G4" s="347"/>
      <c r="H4" s="347"/>
      <c r="I4" s="347"/>
      <c r="J4" s="347"/>
      <c r="K4" s="197"/>
      <c r="L4" s="197"/>
    </row>
    <row r="5" spans="1:12" ht="14.25" hidden="1" customHeight="1" x14ac:dyDescent="0.2">
      <c r="A5" s="343"/>
      <c r="B5" s="343"/>
      <c r="C5" s="343"/>
      <c r="D5" s="343"/>
      <c r="E5" s="344"/>
      <c r="F5" s="344"/>
      <c r="G5" s="344"/>
      <c r="H5" s="344"/>
      <c r="I5" s="344"/>
      <c r="J5" s="344"/>
      <c r="K5" s="348"/>
      <c r="L5" s="348"/>
    </row>
    <row r="6" spans="1:12" ht="12.75" hidden="1" customHeight="1" x14ac:dyDescent="0.2">
      <c r="A6" s="343"/>
      <c r="B6" s="343"/>
      <c r="C6" s="343"/>
      <c r="D6" s="343"/>
      <c r="E6" s="344"/>
      <c r="F6" s="344"/>
      <c r="G6" s="344"/>
      <c r="H6" s="344"/>
      <c r="I6" s="344"/>
      <c r="J6" s="344"/>
      <c r="K6" s="345"/>
      <c r="L6" s="345"/>
    </row>
    <row r="7" spans="1:12" ht="12.75" hidden="1" customHeight="1" x14ac:dyDescent="0.2">
      <c r="A7" s="343"/>
      <c r="B7" s="343"/>
      <c r="C7" s="343"/>
      <c r="D7" s="343"/>
      <c r="E7" s="344"/>
      <c r="F7" s="344"/>
      <c r="G7" s="344"/>
      <c r="H7" s="344"/>
      <c r="I7" s="344"/>
      <c r="J7" s="344"/>
      <c r="K7" s="345"/>
      <c r="L7" s="345"/>
    </row>
    <row r="8" spans="1:12" ht="12.75" hidden="1" customHeight="1" x14ac:dyDescent="0.2">
      <c r="A8" s="344"/>
      <c r="B8" s="344"/>
      <c r="C8" s="344"/>
      <c r="D8" s="344"/>
      <c r="E8" s="344"/>
      <c r="F8" s="344"/>
      <c r="G8" s="344"/>
      <c r="H8" s="344"/>
      <c r="I8" s="344"/>
      <c r="J8" s="344"/>
      <c r="K8" s="345"/>
      <c r="L8" s="345"/>
    </row>
    <row r="9" spans="1:12" ht="12.75" hidden="1" customHeight="1" x14ac:dyDescent="0.2">
      <c r="A9" s="344"/>
      <c r="B9" s="344"/>
      <c r="C9" s="344"/>
      <c r="D9" s="344"/>
      <c r="E9" s="344"/>
      <c r="F9" s="344"/>
      <c r="G9" s="344"/>
      <c r="H9" s="344"/>
      <c r="I9" s="344"/>
      <c r="J9" s="344"/>
      <c r="K9" s="345"/>
      <c r="L9" s="345"/>
    </row>
    <row r="10" spans="1:12" ht="13.5" hidden="1" thickBot="1" x14ac:dyDescent="0.25">
      <c r="A10" s="344"/>
      <c r="B10" s="344"/>
      <c r="C10" s="344"/>
      <c r="D10" s="344"/>
      <c r="E10" s="344"/>
      <c r="F10" s="344"/>
      <c r="G10" s="344"/>
      <c r="H10" s="344"/>
      <c r="I10" s="344"/>
      <c r="J10" s="344"/>
      <c r="K10" s="345"/>
      <c r="L10" s="345"/>
    </row>
    <row r="11" spans="1:12" ht="13.5" hidden="1" thickBot="1" x14ac:dyDescent="0.25">
      <c r="A11" s="344"/>
      <c r="B11" s="344"/>
      <c r="C11" s="344"/>
      <c r="D11" s="344"/>
      <c r="E11" s="344"/>
      <c r="F11" s="344"/>
      <c r="G11" s="344"/>
      <c r="H11" s="344"/>
      <c r="I11" s="344"/>
      <c r="J11" s="344"/>
      <c r="K11" s="345"/>
      <c r="L11" s="345"/>
    </row>
    <row r="12" spans="1:12" ht="13.5" hidden="1" thickBot="1" x14ac:dyDescent="0.25">
      <c r="A12" s="344"/>
      <c r="B12" s="344"/>
      <c r="C12" s="344"/>
      <c r="D12" s="344"/>
      <c r="E12" s="344"/>
      <c r="F12" s="344"/>
      <c r="G12" s="344"/>
      <c r="H12" s="344"/>
      <c r="I12" s="344"/>
      <c r="J12" s="344"/>
      <c r="K12" s="345"/>
      <c r="L12" s="345"/>
    </row>
    <row r="13" spans="1:12" ht="13.5" hidden="1" thickBot="1" x14ac:dyDescent="0.25">
      <c r="A13" s="344"/>
      <c r="B13" s="344"/>
      <c r="C13" s="344"/>
      <c r="D13" s="344"/>
      <c r="E13" s="344"/>
      <c r="F13" s="344"/>
      <c r="G13" s="344"/>
      <c r="H13" s="344"/>
      <c r="I13" s="344"/>
      <c r="J13" s="344"/>
      <c r="K13" s="345"/>
      <c r="L13" s="345"/>
    </row>
    <row r="14" spans="1:12" ht="12" hidden="1" customHeight="1" x14ac:dyDescent="0.2">
      <c r="A14" s="344"/>
      <c r="B14" s="344"/>
      <c r="C14" s="344"/>
      <c r="D14" s="344"/>
      <c r="E14" s="344"/>
      <c r="F14" s="344"/>
      <c r="G14" s="344"/>
      <c r="H14" s="344"/>
      <c r="I14" s="344"/>
      <c r="J14" s="344"/>
      <c r="K14" s="345"/>
      <c r="L14" s="345"/>
    </row>
    <row r="15" spans="1:12" ht="114" hidden="1" customHeight="1" x14ac:dyDescent="0.2">
      <c r="A15" s="344"/>
      <c r="B15" s="344"/>
      <c r="C15" s="344"/>
      <c r="D15" s="344"/>
      <c r="E15" s="344"/>
      <c r="F15" s="344"/>
      <c r="G15" s="344"/>
      <c r="H15" s="344"/>
      <c r="I15" s="344"/>
      <c r="J15" s="344"/>
      <c r="K15" s="345"/>
      <c r="L15" s="345"/>
    </row>
    <row r="16" spans="1:12" ht="13.5" hidden="1" thickBot="1" x14ac:dyDescent="0.25">
      <c r="A16" s="344"/>
      <c r="B16" s="344"/>
      <c r="C16" s="344"/>
      <c r="D16" s="344"/>
      <c r="E16" s="344"/>
      <c r="F16" s="344"/>
      <c r="G16" s="344"/>
      <c r="H16" s="344"/>
      <c r="I16" s="344"/>
      <c r="J16" s="344"/>
      <c r="K16" s="345"/>
      <c r="L16" s="345"/>
    </row>
    <row r="17" spans="1:12" ht="13.5" hidden="1" thickBot="1" x14ac:dyDescent="0.25">
      <c r="A17" s="344"/>
      <c r="B17" s="344"/>
      <c r="C17" s="344"/>
      <c r="D17" s="344"/>
      <c r="E17" s="344"/>
      <c r="F17" s="344"/>
      <c r="G17" s="344"/>
      <c r="H17" s="344"/>
      <c r="I17" s="344"/>
      <c r="J17" s="344"/>
      <c r="K17" s="345"/>
      <c r="L17" s="345"/>
    </row>
    <row r="18" spans="1:12" ht="13.5" hidden="1" thickBot="1" x14ac:dyDescent="0.25">
      <c r="A18" s="344"/>
      <c r="B18" s="344"/>
      <c r="C18" s="344"/>
      <c r="D18" s="344"/>
      <c r="E18" s="344"/>
      <c r="F18" s="344"/>
      <c r="G18" s="344"/>
      <c r="H18" s="344"/>
      <c r="I18" s="344"/>
      <c r="J18" s="344"/>
      <c r="K18" s="345"/>
      <c r="L18" s="345"/>
    </row>
    <row r="19" spans="1:12" ht="13.5" hidden="1" thickBot="1" x14ac:dyDescent="0.25">
      <c r="A19" s="344"/>
      <c r="B19" s="344"/>
      <c r="C19" s="344"/>
      <c r="D19" s="344"/>
      <c r="E19" s="344"/>
      <c r="F19" s="344"/>
      <c r="G19" s="344"/>
      <c r="H19" s="344"/>
      <c r="I19" s="344"/>
      <c r="J19" s="344"/>
      <c r="K19" s="345"/>
      <c r="L19" s="345"/>
    </row>
    <row r="20" spans="1:12" ht="13.5" hidden="1" thickBot="1" x14ac:dyDescent="0.25">
      <c r="A20" s="344"/>
      <c r="B20" s="344"/>
      <c r="C20" s="344"/>
      <c r="D20" s="344"/>
      <c r="E20" s="344"/>
      <c r="F20" s="344"/>
      <c r="G20" s="344"/>
      <c r="H20" s="344"/>
      <c r="I20" s="344"/>
      <c r="J20" s="344"/>
      <c r="K20" s="345"/>
      <c r="L20" s="345"/>
    </row>
    <row r="21" spans="1:12" ht="13.5" hidden="1" thickBot="1" x14ac:dyDescent="0.25">
      <c r="A21" s="344"/>
      <c r="B21" s="344"/>
      <c r="C21" s="344"/>
      <c r="D21" s="344"/>
      <c r="E21" s="344"/>
      <c r="F21" s="344"/>
      <c r="G21" s="344"/>
      <c r="H21" s="344"/>
      <c r="I21" s="344"/>
      <c r="J21" s="344"/>
      <c r="K21" s="345"/>
      <c r="L21" s="345"/>
    </row>
    <row r="22" spans="1:12" ht="13.5" hidden="1" thickBot="1" x14ac:dyDescent="0.25">
      <c r="A22" s="344"/>
      <c r="B22" s="344"/>
      <c r="C22" s="344"/>
      <c r="D22" s="344"/>
      <c r="E22" s="344"/>
      <c r="F22" s="344"/>
      <c r="G22" s="344"/>
      <c r="H22" s="344"/>
      <c r="I22" s="344"/>
      <c r="J22" s="344"/>
      <c r="K22" s="345"/>
      <c r="L22" s="345"/>
    </row>
    <row r="23" spans="1:12" ht="13.5" hidden="1" thickBot="1" x14ac:dyDescent="0.25">
      <c r="A23" s="344"/>
      <c r="B23" s="344"/>
      <c r="C23" s="344"/>
      <c r="D23" s="344"/>
      <c r="E23" s="344"/>
      <c r="F23" s="344"/>
      <c r="G23" s="344"/>
      <c r="H23" s="344"/>
      <c r="I23" s="344"/>
      <c r="J23" s="344"/>
      <c r="K23" s="345"/>
      <c r="L23" s="345"/>
    </row>
    <row r="24" spans="1:12" x14ac:dyDescent="0.2">
      <c r="A24" s="387" t="s">
        <v>54</v>
      </c>
      <c r="B24" s="388"/>
      <c r="C24" s="388"/>
      <c r="D24" s="386"/>
      <c r="E24" s="387" t="s">
        <v>0</v>
      </c>
      <c r="F24" s="388"/>
      <c r="G24" s="388"/>
      <c r="H24" s="388"/>
      <c r="I24" s="388"/>
      <c r="J24" s="389"/>
      <c r="K24" s="385" t="s">
        <v>217</v>
      </c>
      <c r="L24" s="386"/>
    </row>
    <row r="25" spans="1:12" ht="15.75" x14ac:dyDescent="0.2">
      <c r="A25" s="336" t="s">
        <v>218</v>
      </c>
      <c r="B25" s="337"/>
      <c r="C25" s="337"/>
      <c r="D25" s="337"/>
      <c r="E25" s="336" t="s">
        <v>219</v>
      </c>
      <c r="F25" s="337"/>
      <c r="G25" s="337"/>
      <c r="H25" s="337"/>
      <c r="I25" s="337"/>
      <c r="J25" s="338"/>
      <c r="K25" s="339">
        <f>K26+K28+K30+K33+K35+K38+K41+K43</f>
        <v>3340.8</v>
      </c>
      <c r="L25" s="340"/>
    </row>
    <row r="26" spans="1:12" ht="15.75" x14ac:dyDescent="0.2">
      <c r="A26" s="336" t="s">
        <v>220</v>
      </c>
      <c r="B26" s="337"/>
      <c r="C26" s="337"/>
      <c r="D26" s="337"/>
      <c r="E26" s="361" t="s">
        <v>4</v>
      </c>
      <c r="F26" s="362"/>
      <c r="G26" s="362"/>
      <c r="H26" s="362"/>
      <c r="I26" s="362"/>
      <c r="J26" s="363"/>
      <c r="K26" s="339">
        <f>SUM(K27)</f>
        <v>1046.9000000000001</v>
      </c>
      <c r="L26" s="340"/>
    </row>
    <row r="27" spans="1:12" ht="15" x14ac:dyDescent="0.2">
      <c r="A27" s="364" t="s">
        <v>258</v>
      </c>
      <c r="B27" s="365"/>
      <c r="C27" s="365"/>
      <c r="D27" s="366"/>
      <c r="E27" s="393" t="s">
        <v>221</v>
      </c>
      <c r="F27" s="359"/>
      <c r="G27" s="359"/>
      <c r="H27" s="359"/>
      <c r="I27" s="359"/>
      <c r="J27" s="360"/>
      <c r="K27" s="355">
        <v>1046.9000000000001</v>
      </c>
      <c r="L27" s="356"/>
    </row>
    <row r="28" spans="1:12" ht="15.75" x14ac:dyDescent="0.2">
      <c r="A28" s="202" t="s">
        <v>222</v>
      </c>
      <c r="B28" s="203"/>
      <c r="C28" s="203"/>
      <c r="D28" s="203"/>
      <c r="E28" s="380" t="s">
        <v>7</v>
      </c>
      <c r="F28" s="353"/>
      <c r="G28" s="353"/>
      <c r="H28" s="353"/>
      <c r="I28" s="353"/>
      <c r="J28" s="354"/>
      <c r="K28" s="396">
        <f>SUM(K29:L29)</f>
        <v>287.3</v>
      </c>
      <c r="L28" s="397"/>
    </row>
    <row r="29" spans="1:12" ht="15" x14ac:dyDescent="0.2">
      <c r="A29" s="204" t="s">
        <v>223</v>
      </c>
      <c r="B29" s="205"/>
      <c r="C29" s="205"/>
      <c r="D29" s="205"/>
      <c r="E29" s="352" t="s">
        <v>9</v>
      </c>
      <c r="F29" s="359"/>
      <c r="G29" s="359"/>
      <c r="H29" s="359"/>
      <c r="I29" s="359"/>
      <c r="J29" s="360"/>
      <c r="K29" s="355">
        <v>287.3</v>
      </c>
      <c r="L29" s="356"/>
    </row>
    <row r="30" spans="1:12" ht="15.75" x14ac:dyDescent="0.2">
      <c r="A30" s="377" t="s">
        <v>224</v>
      </c>
      <c r="B30" s="378"/>
      <c r="C30" s="378"/>
      <c r="D30" s="379"/>
      <c r="E30" s="361" t="s">
        <v>10</v>
      </c>
      <c r="F30" s="362"/>
      <c r="G30" s="362"/>
      <c r="H30" s="362"/>
      <c r="I30" s="362"/>
      <c r="J30" s="363"/>
      <c r="K30" s="396">
        <f>SUM(K31:L32)</f>
        <v>372.4</v>
      </c>
      <c r="L30" s="398"/>
    </row>
    <row r="31" spans="1:12" ht="15" x14ac:dyDescent="0.2">
      <c r="A31" s="349" t="s">
        <v>225</v>
      </c>
      <c r="B31" s="394"/>
      <c r="C31" s="394"/>
      <c r="D31" s="395"/>
      <c r="E31" s="361" t="s">
        <v>12</v>
      </c>
      <c r="F31" s="362"/>
      <c r="G31" s="362"/>
      <c r="H31" s="362"/>
      <c r="I31" s="362"/>
      <c r="J31" s="363"/>
      <c r="K31" s="392">
        <v>191.8</v>
      </c>
      <c r="L31" s="392"/>
    </row>
    <row r="32" spans="1:12" ht="15" x14ac:dyDescent="0.2">
      <c r="A32" s="364" t="s">
        <v>226</v>
      </c>
      <c r="B32" s="365"/>
      <c r="C32" s="365"/>
      <c r="D32" s="366"/>
      <c r="E32" s="367" t="s">
        <v>227</v>
      </c>
      <c r="F32" s="368"/>
      <c r="G32" s="368"/>
      <c r="H32" s="368"/>
      <c r="I32" s="368"/>
      <c r="J32" s="369"/>
      <c r="K32" s="355">
        <v>180.6</v>
      </c>
      <c r="L32" s="370"/>
    </row>
    <row r="33" spans="1:20" ht="15.75" x14ac:dyDescent="0.2">
      <c r="A33" s="377" t="s">
        <v>228</v>
      </c>
      <c r="B33" s="378"/>
      <c r="C33" s="378"/>
      <c r="D33" s="379"/>
      <c r="E33" s="361" t="s">
        <v>14</v>
      </c>
      <c r="F33" s="362"/>
      <c r="G33" s="362"/>
      <c r="H33" s="362"/>
      <c r="I33" s="362"/>
      <c r="J33" s="363"/>
      <c r="K33" s="339">
        <f>SUM(K34)</f>
        <v>4.2</v>
      </c>
      <c r="L33" s="340"/>
    </row>
    <row r="34" spans="1:20" ht="15" x14ac:dyDescent="0.2">
      <c r="A34" s="349" t="s">
        <v>260</v>
      </c>
      <c r="B34" s="350"/>
      <c r="C34" s="350"/>
      <c r="D34" s="351"/>
      <c r="E34" s="352" t="s">
        <v>259</v>
      </c>
      <c r="F34" s="359"/>
      <c r="G34" s="359"/>
      <c r="H34" s="359"/>
      <c r="I34" s="359"/>
      <c r="J34" s="360"/>
      <c r="K34" s="357">
        <v>4.2</v>
      </c>
      <c r="L34" s="358"/>
    </row>
    <row r="35" spans="1:20" ht="15.75" x14ac:dyDescent="0.2">
      <c r="A35" s="377" t="s">
        <v>229</v>
      </c>
      <c r="B35" s="378"/>
      <c r="C35" s="378"/>
      <c r="D35" s="379"/>
      <c r="E35" s="380" t="s">
        <v>230</v>
      </c>
      <c r="F35" s="381"/>
      <c r="G35" s="381"/>
      <c r="H35" s="381"/>
      <c r="I35" s="381"/>
      <c r="J35" s="382"/>
      <c r="K35" s="383">
        <f>K36+K37</f>
        <v>140</v>
      </c>
      <c r="L35" s="384"/>
    </row>
    <row r="36" spans="1:20" ht="53.25" customHeight="1" x14ac:dyDescent="0.2">
      <c r="A36" s="371" t="s">
        <v>262</v>
      </c>
      <c r="B36" s="372"/>
      <c r="C36" s="372"/>
      <c r="D36" s="373"/>
      <c r="E36" s="374" t="s">
        <v>261</v>
      </c>
      <c r="F36" s="375"/>
      <c r="G36" s="375"/>
      <c r="H36" s="375"/>
      <c r="I36" s="375"/>
      <c r="J36" s="376"/>
      <c r="K36" s="355">
        <v>10</v>
      </c>
      <c r="L36" s="356"/>
      <c r="T36" s="288"/>
    </row>
    <row r="37" spans="1:20" ht="15" x14ac:dyDescent="0.2">
      <c r="A37" s="349" t="s">
        <v>272</v>
      </c>
      <c r="B37" s="350"/>
      <c r="C37" s="350"/>
      <c r="D37" s="351"/>
      <c r="E37" s="352" t="s">
        <v>273</v>
      </c>
      <c r="F37" s="353"/>
      <c r="G37" s="353"/>
      <c r="H37" s="353"/>
      <c r="I37" s="353"/>
      <c r="J37" s="354"/>
      <c r="K37" s="355">
        <v>130</v>
      </c>
      <c r="L37" s="356"/>
    </row>
    <row r="38" spans="1:20" ht="15.75" x14ac:dyDescent="0.2">
      <c r="A38" s="377" t="s">
        <v>231</v>
      </c>
      <c r="B38" s="378"/>
      <c r="C38" s="378"/>
      <c r="D38" s="379"/>
      <c r="E38" s="380" t="s">
        <v>245</v>
      </c>
      <c r="F38" s="381"/>
      <c r="G38" s="381"/>
      <c r="H38" s="381"/>
      <c r="I38" s="381"/>
      <c r="J38" s="382"/>
      <c r="K38" s="339">
        <f>K39+K40</f>
        <v>40</v>
      </c>
      <c r="L38" s="340"/>
    </row>
    <row r="39" spans="1:20" ht="15" x14ac:dyDescent="0.2">
      <c r="A39" s="349" t="s">
        <v>263</v>
      </c>
      <c r="B39" s="350"/>
      <c r="C39" s="350"/>
      <c r="D39" s="350"/>
      <c r="E39" s="352" t="s">
        <v>264</v>
      </c>
      <c r="F39" s="359"/>
      <c r="G39" s="359"/>
      <c r="H39" s="359"/>
      <c r="I39" s="359"/>
      <c r="J39" s="360"/>
      <c r="K39" s="355">
        <v>40</v>
      </c>
      <c r="L39" s="356"/>
    </row>
    <row r="40" spans="1:20" ht="15" x14ac:dyDescent="0.2">
      <c r="A40" s="349" t="s">
        <v>265</v>
      </c>
      <c r="B40" s="350"/>
      <c r="C40" s="350"/>
      <c r="D40" s="351"/>
      <c r="E40" s="352" t="s">
        <v>266</v>
      </c>
      <c r="F40" s="390"/>
      <c r="G40" s="390"/>
      <c r="H40" s="390"/>
      <c r="I40" s="390"/>
      <c r="J40" s="391"/>
      <c r="K40" s="355">
        <v>0</v>
      </c>
      <c r="L40" s="356"/>
    </row>
    <row r="41" spans="1:20" ht="15.75" x14ac:dyDescent="0.2">
      <c r="A41" s="202" t="s">
        <v>232</v>
      </c>
      <c r="B41" s="203"/>
      <c r="C41" s="203"/>
      <c r="D41" s="203"/>
      <c r="E41" s="380" t="s">
        <v>246</v>
      </c>
      <c r="F41" s="381"/>
      <c r="G41" s="381"/>
      <c r="H41" s="381"/>
      <c r="I41" s="381"/>
      <c r="J41" s="382"/>
      <c r="K41" s="396">
        <f>K42</f>
        <v>1400</v>
      </c>
      <c r="L41" s="399"/>
    </row>
    <row r="42" spans="1:20" ht="15" x14ac:dyDescent="0.2">
      <c r="A42" s="349" t="s">
        <v>372</v>
      </c>
      <c r="B42" s="350"/>
      <c r="C42" s="350"/>
      <c r="D42" s="350"/>
      <c r="E42" s="352" t="s">
        <v>373</v>
      </c>
      <c r="F42" s="359"/>
      <c r="G42" s="359"/>
      <c r="H42" s="359"/>
      <c r="I42" s="359"/>
      <c r="J42" s="360"/>
      <c r="K42" s="355">
        <v>1400</v>
      </c>
      <c r="L42" s="400"/>
    </row>
    <row r="43" spans="1:20" ht="15.75" x14ac:dyDescent="0.2">
      <c r="A43" s="336" t="s">
        <v>233</v>
      </c>
      <c r="B43" s="337"/>
      <c r="C43" s="337"/>
      <c r="D43" s="401"/>
      <c r="E43" s="380" t="s">
        <v>21</v>
      </c>
      <c r="F43" s="381"/>
      <c r="G43" s="381"/>
      <c r="H43" s="381"/>
      <c r="I43" s="381"/>
      <c r="J43" s="382"/>
      <c r="K43" s="402">
        <f>K44</f>
        <v>50</v>
      </c>
      <c r="L43" s="403"/>
    </row>
    <row r="44" spans="1:20" ht="15.75" thickBot="1" x14ac:dyDescent="0.25">
      <c r="A44" s="349" t="s">
        <v>318</v>
      </c>
      <c r="B44" s="350"/>
      <c r="C44" s="350"/>
      <c r="D44" s="351"/>
      <c r="E44" s="352" t="s">
        <v>270</v>
      </c>
      <c r="F44" s="353"/>
      <c r="G44" s="353"/>
      <c r="H44" s="353"/>
      <c r="I44" s="353"/>
      <c r="J44" s="354"/>
      <c r="K44" s="355">
        <v>50</v>
      </c>
      <c r="L44" s="404"/>
    </row>
    <row r="45" spans="1:20" ht="16.5" thickBot="1" x14ac:dyDescent="0.25">
      <c r="A45" s="405" t="s">
        <v>234</v>
      </c>
      <c r="B45" s="406"/>
      <c r="C45" s="406"/>
      <c r="D45" s="407"/>
      <c r="E45" s="408" t="s">
        <v>22</v>
      </c>
      <c r="F45" s="409"/>
      <c r="G45" s="409"/>
      <c r="H45" s="409"/>
      <c r="I45" s="409"/>
      <c r="J45" s="410"/>
      <c r="K45" s="411">
        <f>K46</f>
        <v>4311.7999999999993</v>
      </c>
      <c r="L45" s="412"/>
    </row>
    <row r="46" spans="1:20" ht="15.75" x14ac:dyDescent="0.2">
      <c r="A46" s="413" t="s">
        <v>250</v>
      </c>
      <c r="B46" s="414"/>
      <c r="C46" s="414"/>
      <c r="D46" s="415"/>
      <c r="E46" s="416" t="s">
        <v>249</v>
      </c>
      <c r="F46" s="417"/>
      <c r="G46" s="417"/>
      <c r="H46" s="417"/>
      <c r="I46" s="417"/>
      <c r="J46" s="418"/>
      <c r="K46" s="419">
        <f>K55+K52+K47+K58</f>
        <v>4311.7999999999993</v>
      </c>
      <c r="L46" s="420"/>
    </row>
    <row r="47" spans="1:20" ht="15.75" x14ac:dyDescent="0.2">
      <c r="A47" s="336" t="s">
        <v>317</v>
      </c>
      <c r="B47" s="337"/>
      <c r="C47" s="337"/>
      <c r="D47" s="401"/>
      <c r="E47" s="380" t="s">
        <v>251</v>
      </c>
      <c r="F47" s="381"/>
      <c r="G47" s="381"/>
      <c r="H47" s="381"/>
      <c r="I47" s="381"/>
      <c r="J47" s="382"/>
      <c r="K47" s="339">
        <f>K48+K50</f>
        <v>2104.1999999999998</v>
      </c>
      <c r="L47" s="340"/>
    </row>
    <row r="48" spans="1:20" ht="15.75" x14ac:dyDescent="0.2">
      <c r="A48" s="349" t="s">
        <v>316</v>
      </c>
      <c r="B48" s="350"/>
      <c r="C48" s="350"/>
      <c r="D48" s="351"/>
      <c r="E48" s="380" t="s">
        <v>254</v>
      </c>
      <c r="F48" s="381"/>
      <c r="G48" s="381"/>
      <c r="H48" s="381"/>
      <c r="I48" s="381"/>
      <c r="J48" s="382"/>
      <c r="K48" s="396">
        <f>K49</f>
        <v>220.6</v>
      </c>
      <c r="L48" s="399"/>
    </row>
    <row r="49" spans="1:20" ht="28.5" customHeight="1" x14ac:dyDescent="0.2">
      <c r="A49" s="364" t="s">
        <v>315</v>
      </c>
      <c r="B49" s="365"/>
      <c r="C49" s="365"/>
      <c r="D49" s="366"/>
      <c r="E49" s="352" t="s">
        <v>401</v>
      </c>
      <c r="F49" s="390"/>
      <c r="G49" s="390"/>
      <c r="H49" s="390"/>
      <c r="I49" s="390"/>
      <c r="J49" s="391"/>
      <c r="K49" s="421">
        <v>220.6</v>
      </c>
      <c r="L49" s="422"/>
    </row>
    <row r="50" spans="1:20" ht="15.75" x14ac:dyDescent="0.2">
      <c r="A50" s="349" t="s">
        <v>314</v>
      </c>
      <c r="B50" s="350"/>
      <c r="C50" s="350"/>
      <c r="D50" s="351"/>
      <c r="E50" s="380" t="s">
        <v>255</v>
      </c>
      <c r="F50" s="381"/>
      <c r="G50" s="381"/>
      <c r="H50" s="381"/>
      <c r="I50" s="381"/>
      <c r="J50" s="382"/>
      <c r="K50" s="396">
        <f>K51</f>
        <v>1883.6</v>
      </c>
      <c r="L50" s="399"/>
    </row>
    <row r="51" spans="1:20" ht="15" x14ac:dyDescent="0.2">
      <c r="A51" s="364" t="s">
        <v>313</v>
      </c>
      <c r="B51" s="365"/>
      <c r="C51" s="365"/>
      <c r="D51" s="366"/>
      <c r="E51" s="352" t="s">
        <v>235</v>
      </c>
      <c r="F51" s="390"/>
      <c r="G51" s="390"/>
      <c r="H51" s="390"/>
      <c r="I51" s="390"/>
      <c r="J51" s="391"/>
      <c r="K51" s="421">
        <v>1883.6</v>
      </c>
      <c r="L51" s="422"/>
    </row>
    <row r="52" spans="1:20" ht="15.75" x14ac:dyDescent="0.2">
      <c r="A52" s="336" t="s">
        <v>312</v>
      </c>
      <c r="B52" s="337"/>
      <c r="C52" s="337"/>
      <c r="D52" s="401"/>
      <c r="E52" s="380" t="s">
        <v>252</v>
      </c>
      <c r="F52" s="381"/>
      <c r="G52" s="381"/>
      <c r="H52" s="381"/>
      <c r="I52" s="381"/>
      <c r="J52" s="382"/>
      <c r="K52" s="396">
        <f>K53</f>
        <v>2113.6</v>
      </c>
      <c r="L52" s="399"/>
    </row>
    <row r="53" spans="1:20" ht="15.75" x14ac:dyDescent="0.2">
      <c r="A53" s="349" t="s">
        <v>311</v>
      </c>
      <c r="B53" s="350"/>
      <c r="C53" s="350"/>
      <c r="D53" s="351"/>
      <c r="E53" s="380" t="s">
        <v>256</v>
      </c>
      <c r="F53" s="381"/>
      <c r="G53" s="381"/>
      <c r="H53" s="381"/>
      <c r="I53" s="381"/>
      <c r="J53" s="382"/>
      <c r="K53" s="396">
        <f>K54</f>
        <v>2113.6</v>
      </c>
      <c r="L53" s="399"/>
    </row>
    <row r="54" spans="1:20" ht="17.25" customHeight="1" x14ac:dyDescent="0.2">
      <c r="A54" s="371" t="s">
        <v>310</v>
      </c>
      <c r="B54" s="372"/>
      <c r="C54" s="372"/>
      <c r="D54" s="373"/>
      <c r="E54" s="374" t="s">
        <v>399</v>
      </c>
      <c r="F54" s="375"/>
      <c r="G54" s="375"/>
      <c r="H54" s="375"/>
      <c r="I54" s="375"/>
      <c r="J54" s="376"/>
      <c r="K54" s="421">
        <v>2113.6</v>
      </c>
      <c r="L54" s="422"/>
      <c r="T54" s="289"/>
    </row>
    <row r="55" spans="1:20" ht="15.75" x14ac:dyDescent="0.2">
      <c r="A55" s="336" t="s">
        <v>309</v>
      </c>
      <c r="B55" s="337"/>
      <c r="C55" s="337"/>
      <c r="D55" s="401"/>
      <c r="E55" s="380" t="s">
        <v>253</v>
      </c>
      <c r="F55" s="381"/>
      <c r="G55" s="381"/>
      <c r="H55" s="381"/>
      <c r="I55" s="381"/>
      <c r="J55" s="382"/>
      <c r="K55" s="339">
        <f>K56</f>
        <v>94</v>
      </c>
      <c r="L55" s="340"/>
    </row>
    <row r="56" spans="1:20" ht="15.75" x14ac:dyDescent="0.2">
      <c r="A56" s="349" t="s">
        <v>308</v>
      </c>
      <c r="B56" s="350"/>
      <c r="C56" s="350"/>
      <c r="D56" s="351"/>
      <c r="E56" s="380" t="s">
        <v>257</v>
      </c>
      <c r="F56" s="381"/>
      <c r="G56" s="381"/>
      <c r="H56" s="381"/>
      <c r="I56" s="381"/>
      <c r="J56" s="382"/>
      <c r="K56" s="396">
        <f>K57</f>
        <v>94</v>
      </c>
      <c r="L56" s="399"/>
    </row>
    <row r="57" spans="1:20" ht="15" x14ac:dyDescent="0.2">
      <c r="A57" s="349" t="s">
        <v>307</v>
      </c>
      <c r="B57" s="350"/>
      <c r="C57" s="350"/>
      <c r="D57" s="351"/>
      <c r="E57" s="352" t="s">
        <v>236</v>
      </c>
      <c r="F57" s="359"/>
      <c r="G57" s="359"/>
      <c r="H57" s="359"/>
      <c r="I57" s="359"/>
      <c r="J57" s="360"/>
      <c r="K57" s="355">
        <v>94</v>
      </c>
      <c r="L57" s="404"/>
    </row>
    <row r="58" spans="1:20" ht="15.75" x14ac:dyDescent="0.2">
      <c r="A58" s="423" t="s">
        <v>374</v>
      </c>
      <c r="B58" s="424"/>
      <c r="C58" s="424"/>
      <c r="D58" s="425"/>
      <c r="E58" s="426" t="s">
        <v>25</v>
      </c>
      <c r="F58" s="427"/>
      <c r="G58" s="427"/>
      <c r="H58" s="427"/>
      <c r="I58" s="427"/>
      <c r="J58" s="428"/>
      <c r="K58" s="402">
        <f>K59+K60</f>
        <v>0</v>
      </c>
      <c r="L58" s="403"/>
    </row>
    <row r="59" spans="1:20" ht="15" x14ac:dyDescent="0.2">
      <c r="A59" s="429" t="s">
        <v>375</v>
      </c>
      <c r="B59" s="430"/>
      <c r="C59" s="430"/>
      <c r="D59" s="431"/>
      <c r="E59" s="432" t="s">
        <v>248</v>
      </c>
      <c r="F59" s="433"/>
      <c r="G59" s="433"/>
      <c r="H59" s="433"/>
      <c r="I59" s="433"/>
      <c r="J59" s="434"/>
      <c r="K59" s="355">
        <v>0</v>
      </c>
      <c r="L59" s="356"/>
    </row>
    <row r="60" spans="1:20" ht="15" x14ac:dyDescent="0.2">
      <c r="A60" s="435" t="s">
        <v>376</v>
      </c>
      <c r="B60" s="436"/>
      <c r="C60" s="436"/>
      <c r="D60" s="437"/>
      <c r="E60" s="432" t="s">
        <v>367</v>
      </c>
      <c r="F60" s="433"/>
      <c r="G60" s="433"/>
      <c r="H60" s="433"/>
      <c r="I60" s="433"/>
      <c r="J60" s="434"/>
      <c r="K60" s="355">
        <v>0</v>
      </c>
      <c r="L60" s="356"/>
    </row>
    <row r="61" spans="1:20" ht="15.75" x14ac:dyDescent="0.2">
      <c r="A61" s="336" t="s">
        <v>377</v>
      </c>
      <c r="B61" s="337"/>
      <c r="C61" s="337"/>
      <c r="D61" s="401"/>
      <c r="E61" s="380" t="s">
        <v>378</v>
      </c>
      <c r="F61" s="381"/>
      <c r="G61" s="381"/>
      <c r="H61" s="381"/>
      <c r="I61" s="381"/>
      <c r="J61" s="382"/>
      <c r="K61" s="402">
        <f>K62+K63</f>
        <v>0</v>
      </c>
      <c r="L61" s="403"/>
    </row>
    <row r="62" spans="1:20" ht="15" x14ac:dyDescent="0.2">
      <c r="A62" s="349" t="s">
        <v>379</v>
      </c>
      <c r="B62" s="350"/>
      <c r="C62" s="350"/>
      <c r="D62" s="351"/>
      <c r="E62" s="352" t="s">
        <v>69</v>
      </c>
      <c r="F62" s="353"/>
      <c r="G62" s="353"/>
      <c r="H62" s="353"/>
      <c r="I62" s="353"/>
      <c r="J62" s="354"/>
      <c r="K62" s="355">
        <v>0</v>
      </c>
      <c r="L62" s="356"/>
    </row>
    <row r="63" spans="1:20" ht="15" x14ac:dyDescent="0.2">
      <c r="A63" s="435" t="s">
        <v>380</v>
      </c>
      <c r="B63" s="436"/>
      <c r="C63" s="436"/>
      <c r="D63" s="437"/>
      <c r="E63" s="438" t="s">
        <v>71</v>
      </c>
      <c r="F63" s="439"/>
      <c r="G63" s="439"/>
      <c r="H63" s="439"/>
      <c r="I63" s="439"/>
      <c r="J63" s="440"/>
      <c r="K63" s="355">
        <v>0</v>
      </c>
      <c r="L63" s="356"/>
    </row>
    <row r="64" spans="1:20" ht="15.75" thickBot="1" x14ac:dyDescent="0.25">
      <c r="A64" s="441"/>
      <c r="B64" s="442"/>
      <c r="C64" s="442"/>
      <c r="D64" s="443"/>
      <c r="E64" s="444" t="s">
        <v>237</v>
      </c>
      <c r="F64" s="445"/>
      <c r="G64" s="445"/>
      <c r="H64" s="445"/>
      <c r="I64" s="445"/>
      <c r="J64" s="445"/>
      <c r="K64" s="446">
        <f>K25+K45+K61</f>
        <v>7652.5999999999995</v>
      </c>
      <c r="L64" s="447"/>
    </row>
  </sheetData>
  <mergeCells count="181">
    <mergeCell ref="A63:D63"/>
    <mergeCell ref="E63:J63"/>
    <mergeCell ref="K63:L63"/>
    <mergeCell ref="A64:D64"/>
    <mergeCell ref="E64:J64"/>
    <mergeCell ref="K64:L64"/>
    <mergeCell ref="A60:D60"/>
    <mergeCell ref="E60:J60"/>
    <mergeCell ref="K60:L60"/>
    <mergeCell ref="A61:D61"/>
    <mergeCell ref="E61:J61"/>
    <mergeCell ref="K61:L61"/>
    <mergeCell ref="A62:D62"/>
    <mergeCell ref="E62:J62"/>
    <mergeCell ref="K62:L62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1:D51"/>
    <mergeCell ref="E51:J51"/>
    <mergeCell ref="K51:L51"/>
    <mergeCell ref="A52:D52"/>
    <mergeCell ref="E52:J52"/>
    <mergeCell ref="K52:L52"/>
    <mergeCell ref="A53:D53"/>
    <mergeCell ref="E53:J53"/>
    <mergeCell ref="K53:L53"/>
    <mergeCell ref="A48:D48"/>
    <mergeCell ref="E48:J48"/>
    <mergeCell ref="K48:L48"/>
    <mergeCell ref="A49:D49"/>
    <mergeCell ref="E49:J49"/>
    <mergeCell ref="K49:L49"/>
    <mergeCell ref="A50:D50"/>
    <mergeCell ref="E50:J50"/>
    <mergeCell ref="K50:L50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93"/>
  <sheetViews>
    <sheetView workbookViewId="0">
      <selection activeCell="G6" sqref="G6"/>
    </sheetView>
  </sheetViews>
  <sheetFormatPr defaultRowHeight="15.75" x14ac:dyDescent="0.25"/>
  <cols>
    <col min="1" max="1" width="61.28515625" customWidth="1"/>
    <col min="2" max="2" width="5.140625" customWidth="1"/>
    <col min="3" max="3" width="4.5703125" style="16" customWidth="1"/>
    <col min="4" max="4" width="12.28515625" customWidth="1"/>
    <col min="5" max="5" width="6.140625" style="26" customWidth="1"/>
    <col min="6" max="6" width="12.5703125" customWidth="1"/>
    <col min="8" max="8" width="10.85546875" bestFit="1" customWidth="1"/>
  </cols>
  <sheetData>
    <row r="1" spans="1:11" x14ac:dyDescent="0.2">
      <c r="A1" s="27"/>
      <c r="B1" s="27"/>
      <c r="C1" s="50"/>
      <c r="D1" s="322" t="s">
        <v>179</v>
      </c>
      <c r="E1" s="322"/>
      <c r="F1" s="3"/>
      <c r="G1" s="3"/>
      <c r="H1" s="27"/>
      <c r="I1" s="27"/>
      <c r="J1" s="27"/>
      <c r="K1" s="27"/>
    </row>
    <row r="2" spans="1:11" ht="73.5" customHeight="1" x14ac:dyDescent="0.2">
      <c r="A2" s="27"/>
      <c r="B2" s="39"/>
      <c r="C2" s="322" t="s">
        <v>415</v>
      </c>
      <c r="D2" s="322"/>
      <c r="E2" s="322"/>
      <c r="F2" s="3"/>
      <c r="G2" s="3"/>
      <c r="H2" s="3"/>
      <c r="I2" s="27"/>
      <c r="J2" s="27"/>
      <c r="K2" s="27"/>
    </row>
    <row r="3" spans="1:11" ht="12.75" x14ac:dyDescent="0.2">
      <c r="A3" s="449" t="s">
        <v>140</v>
      </c>
      <c r="B3" s="449"/>
      <c r="C3" s="449"/>
      <c r="D3" s="449"/>
      <c r="E3" s="449"/>
      <c r="F3" s="449"/>
      <c r="G3" s="27"/>
      <c r="H3" s="27"/>
      <c r="I3" s="27"/>
      <c r="J3" s="27"/>
      <c r="K3" s="27"/>
    </row>
    <row r="4" spans="1:11" ht="12.75" x14ac:dyDescent="0.2">
      <c r="A4" s="449" t="s">
        <v>324</v>
      </c>
      <c r="B4" s="449"/>
      <c r="C4" s="449"/>
      <c r="D4" s="449"/>
      <c r="E4" s="449"/>
      <c r="F4" s="449"/>
      <c r="G4" s="27"/>
      <c r="H4" s="27"/>
      <c r="I4" s="27"/>
      <c r="J4" s="27"/>
      <c r="K4" s="27"/>
    </row>
    <row r="5" spans="1:11" ht="12.75" x14ac:dyDescent="0.2">
      <c r="A5" s="449" t="s">
        <v>139</v>
      </c>
      <c r="B5" s="449"/>
      <c r="C5" s="449"/>
      <c r="D5" s="449"/>
      <c r="E5" s="449"/>
      <c r="F5" s="449"/>
      <c r="G5" s="27"/>
      <c r="H5" s="27"/>
      <c r="I5" s="27"/>
      <c r="J5" s="27"/>
      <c r="K5" s="27"/>
    </row>
    <row r="6" spans="1:11" ht="12.75" x14ac:dyDescent="0.2">
      <c r="A6" s="27"/>
      <c r="B6" s="27"/>
      <c r="C6" s="50"/>
      <c r="D6" s="27"/>
      <c r="E6" s="454" t="s">
        <v>138</v>
      </c>
      <c r="F6" s="454"/>
      <c r="G6" s="27"/>
      <c r="H6" s="27"/>
      <c r="I6" s="27"/>
      <c r="J6" s="27"/>
      <c r="K6" s="27"/>
    </row>
    <row r="7" spans="1:11" ht="12.75" x14ac:dyDescent="0.2">
      <c r="A7" s="448" t="s">
        <v>0</v>
      </c>
      <c r="B7" s="450" t="s">
        <v>137</v>
      </c>
      <c r="C7" s="450" t="s">
        <v>136</v>
      </c>
      <c r="D7" s="455" t="s">
        <v>135</v>
      </c>
      <c r="E7" s="457" t="s">
        <v>134</v>
      </c>
      <c r="F7" s="452" t="s">
        <v>133</v>
      </c>
      <c r="G7" s="27"/>
      <c r="H7" s="27"/>
      <c r="I7" s="27"/>
      <c r="J7" s="27"/>
      <c r="K7" s="27"/>
    </row>
    <row r="8" spans="1:11" ht="16.5" customHeight="1" x14ac:dyDescent="0.2">
      <c r="A8" s="448"/>
      <c r="B8" s="451"/>
      <c r="C8" s="451"/>
      <c r="D8" s="456"/>
      <c r="E8" s="458"/>
      <c r="F8" s="453"/>
      <c r="G8" s="27"/>
      <c r="H8" s="27"/>
      <c r="I8" s="27"/>
      <c r="J8" s="27"/>
      <c r="K8" s="27"/>
    </row>
    <row r="9" spans="1:11" x14ac:dyDescent="0.2">
      <c r="A9" s="244" t="s">
        <v>132</v>
      </c>
      <c r="B9" s="245" t="s">
        <v>2</v>
      </c>
      <c r="C9" s="245" t="s">
        <v>2</v>
      </c>
      <c r="D9" s="246" t="s">
        <v>141</v>
      </c>
      <c r="E9" s="245" t="s">
        <v>1</v>
      </c>
      <c r="F9" s="247">
        <f>F10+F46+F52+F59+F81+F104+F116</f>
        <v>7652.5999999999995</v>
      </c>
      <c r="G9" s="27"/>
      <c r="H9" s="288"/>
      <c r="I9" s="27"/>
      <c r="J9" s="27"/>
      <c r="K9" s="27"/>
    </row>
    <row r="10" spans="1:11" x14ac:dyDescent="0.2">
      <c r="A10" s="248" t="s">
        <v>131</v>
      </c>
      <c r="B10" s="220" t="s">
        <v>5</v>
      </c>
      <c r="C10" s="220" t="s">
        <v>2</v>
      </c>
      <c r="D10" s="221" t="s">
        <v>141</v>
      </c>
      <c r="E10" s="220" t="s">
        <v>1</v>
      </c>
      <c r="F10" s="222">
        <f>F11+F16+F23+F33+F37+F28</f>
        <v>3510.5</v>
      </c>
      <c r="G10" s="27"/>
      <c r="H10" s="27"/>
      <c r="I10" s="27"/>
      <c r="J10" s="27"/>
      <c r="K10" s="27"/>
    </row>
    <row r="11" spans="1:11" ht="27" x14ac:dyDescent="0.2">
      <c r="A11" s="168" t="s">
        <v>130</v>
      </c>
      <c r="B11" s="210" t="s">
        <v>5</v>
      </c>
      <c r="C11" s="210" t="s">
        <v>23</v>
      </c>
      <c r="D11" s="213" t="s">
        <v>141</v>
      </c>
      <c r="E11" s="210" t="s">
        <v>1</v>
      </c>
      <c r="F11" s="217">
        <f>F15</f>
        <v>597.70000000000005</v>
      </c>
      <c r="G11" s="27"/>
      <c r="H11" s="27"/>
      <c r="I11" s="27"/>
      <c r="J11" s="27"/>
      <c r="K11" s="27"/>
    </row>
    <row r="12" spans="1:11" x14ac:dyDescent="0.2">
      <c r="A12" s="174" t="s">
        <v>87</v>
      </c>
      <c r="B12" s="214" t="s">
        <v>5</v>
      </c>
      <c r="C12" s="214" t="s">
        <v>23</v>
      </c>
      <c r="D12" s="215" t="s">
        <v>142</v>
      </c>
      <c r="E12" s="214" t="s">
        <v>1</v>
      </c>
      <c r="F12" s="216">
        <f>F13</f>
        <v>597.70000000000005</v>
      </c>
      <c r="G12" s="27"/>
      <c r="H12" s="27"/>
      <c r="I12" s="27"/>
      <c r="J12" s="27"/>
      <c r="K12" s="27"/>
    </row>
    <row r="13" spans="1:11" ht="25.5" x14ac:dyDescent="0.2">
      <c r="A13" s="30" t="s">
        <v>82</v>
      </c>
      <c r="B13" s="194" t="s">
        <v>5</v>
      </c>
      <c r="C13" s="194" t="s">
        <v>23</v>
      </c>
      <c r="D13" s="195" t="s">
        <v>143</v>
      </c>
      <c r="E13" s="194" t="s">
        <v>1</v>
      </c>
      <c r="F13" s="207">
        <f>F14</f>
        <v>597.70000000000005</v>
      </c>
      <c r="G13" s="27"/>
      <c r="H13" s="27"/>
      <c r="I13" s="27"/>
      <c r="J13" s="27"/>
      <c r="K13" s="27"/>
    </row>
    <row r="14" spans="1:11" x14ac:dyDescent="0.2">
      <c r="A14" s="30" t="s">
        <v>129</v>
      </c>
      <c r="B14" s="194" t="s">
        <v>5</v>
      </c>
      <c r="C14" s="194" t="s">
        <v>23</v>
      </c>
      <c r="D14" s="195" t="s">
        <v>144</v>
      </c>
      <c r="E14" s="194" t="s">
        <v>1</v>
      </c>
      <c r="F14" s="207">
        <f>F15</f>
        <v>597.70000000000005</v>
      </c>
      <c r="G14" s="27"/>
      <c r="H14" s="27"/>
      <c r="I14" s="27"/>
      <c r="J14" s="27"/>
      <c r="K14" s="27"/>
    </row>
    <row r="15" spans="1:11" ht="17.25" customHeight="1" x14ac:dyDescent="0.2">
      <c r="A15" s="30" t="s">
        <v>116</v>
      </c>
      <c r="B15" s="194" t="s">
        <v>5</v>
      </c>
      <c r="C15" s="194" t="s">
        <v>23</v>
      </c>
      <c r="D15" s="195" t="s">
        <v>144</v>
      </c>
      <c r="E15" s="194" t="s">
        <v>17</v>
      </c>
      <c r="F15" s="207">
        <v>597.70000000000005</v>
      </c>
      <c r="G15" s="27"/>
      <c r="H15" s="27"/>
      <c r="I15" s="27"/>
      <c r="J15" s="27"/>
      <c r="K15" s="27"/>
    </row>
    <row r="16" spans="1:11" ht="40.5" x14ac:dyDescent="0.2">
      <c r="A16" s="168" t="s">
        <v>128</v>
      </c>
      <c r="B16" s="210" t="s">
        <v>5</v>
      </c>
      <c r="C16" s="210" t="s">
        <v>68</v>
      </c>
      <c r="D16" s="213" t="s">
        <v>141</v>
      </c>
      <c r="E16" s="210" t="s">
        <v>1</v>
      </c>
      <c r="F16" s="217">
        <f>F17</f>
        <v>1524.3</v>
      </c>
      <c r="G16" s="27"/>
      <c r="H16" s="252"/>
      <c r="I16" s="27"/>
      <c r="J16" s="27"/>
      <c r="K16" s="27"/>
    </row>
    <row r="17" spans="1:11" x14ac:dyDescent="0.2">
      <c r="A17" s="174" t="s">
        <v>87</v>
      </c>
      <c r="B17" s="214" t="s">
        <v>5</v>
      </c>
      <c r="C17" s="214" t="s">
        <v>68</v>
      </c>
      <c r="D17" s="215" t="s">
        <v>142</v>
      </c>
      <c r="E17" s="214" t="s">
        <v>1</v>
      </c>
      <c r="F17" s="249">
        <f>F18</f>
        <v>1524.3</v>
      </c>
      <c r="G17" s="27"/>
      <c r="H17" s="27"/>
      <c r="I17" s="27"/>
      <c r="J17" s="27"/>
      <c r="K17" s="27"/>
    </row>
    <row r="18" spans="1:11" ht="25.5" x14ac:dyDescent="0.2">
      <c r="A18" s="30" t="s">
        <v>82</v>
      </c>
      <c r="B18" s="194" t="s">
        <v>5</v>
      </c>
      <c r="C18" s="194" t="s">
        <v>68</v>
      </c>
      <c r="D18" s="195" t="s">
        <v>143</v>
      </c>
      <c r="E18" s="194" t="s">
        <v>1</v>
      </c>
      <c r="F18" s="207">
        <f>F19</f>
        <v>1524.3</v>
      </c>
      <c r="G18" s="27"/>
      <c r="H18" s="27"/>
      <c r="I18" s="27"/>
      <c r="J18" s="288"/>
      <c r="K18" s="27"/>
    </row>
    <row r="19" spans="1:11" ht="25.5" x14ac:dyDescent="0.2">
      <c r="A19" s="30" t="s">
        <v>127</v>
      </c>
      <c r="B19" s="194" t="s">
        <v>5</v>
      </c>
      <c r="C19" s="194" t="s">
        <v>68</v>
      </c>
      <c r="D19" s="195" t="s">
        <v>145</v>
      </c>
      <c r="E19" s="194" t="s">
        <v>1</v>
      </c>
      <c r="F19" s="207">
        <f>F20+F21+F22</f>
        <v>1524.3</v>
      </c>
      <c r="G19" s="27"/>
      <c r="H19" s="27"/>
      <c r="I19" s="27"/>
      <c r="J19" s="288"/>
      <c r="K19" s="27"/>
    </row>
    <row r="20" spans="1:11" ht="18" customHeight="1" x14ac:dyDescent="0.2">
      <c r="A20" s="30" t="s">
        <v>116</v>
      </c>
      <c r="B20" s="194" t="s">
        <v>5</v>
      </c>
      <c r="C20" s="194" t="s">
        <v>68</v>
      </c>
      <c r="D20" s="195" t="s">
        <v>145</v>
      </c>
      <c r="E20" s="194" t="s">
        <v>17</v>
      </c>
      <c r="F20" s="207">
        <v>1263.5</v>
      </c>
      <c r="G20" s="27"/>
      <c r="H20" s="27"/>
      <c r="I20" s="27"/>
      <c r="J20" s="27"/>
      <c r="K20" s="27"/>
    </row>
    <row r="21" spans="1:11" ht="25.5" x14ac:dyDescent="0.2">
      <c r="A21" s="30" t="s">
        <v>80</v>
      </c>
      <c r="B21" s="194" t="s">
        <v>5</v>
      </c>
      <c r="C21" s="194" t="s">
        <v>68</v>
      </c>
      <c r="D21" s="195" t="s">
        <v>145</v>
      </c>
      <c r="E21" s="194" t="s">
        <v>79</v>
      </c>
      <c r="F21" s="207">
        <v>255.3</v>
      </c>
      <c r="G21" s="27"/>
      <c r="H21" s="27"/>
      <c r="I21" s="27"/>
      <c r="J21" s="27"/>
      <c r="K21" s="27"/>
    </row>
    <row r="22" spans="1:11" x14ac:dyDescent="0.2">
      <c r="A22" s="30" t="s">
        <v>102</v>
      </c>
      <c r="B22" s="194" t="s">
        <v>5</v>
      </c>
      <c r="C22" s="194" t="s">
        <v>68</v>
      </c>
      <c r="D22" s="195" t="s">
        <v>145</v>
      </c>
      <c r="E22" s="194" t="s">
        <v>88</v>
      </c>
      <c r="F22" s="207">
        <v>5.5</v>
      </c>
      <c r="G22" s="27"/>
      <c r="H22" s="27"/>
      <c r="I22" s="27"/>
      <c r="J22" s="27"/>
      <c r="K22" s="27"/>
    </row>
    <row r="23" spans="1:11" ht="27" x14ac:dyDescent="0.2">
      <c r="A23" s="168" t="s">
        <v>126</v>
      </c>
      <c r="B23" s="210" t="s">
        <v>5</v>
      </c>
      <c r="C23" s="210" t="s">
        <v>11</v>
      </c>
      <c r="D23" s="213" t="s">
        <v>141</v>
      </c>
      <c r="E23" s="210" t="s">
        <v>1</v>
      </c>
      <c r="F23" s="217">
        <f>F24</f>
        <v>2.5</v>
      </c>
      <c r="G23" s="27"/>
      <c r="H23" s="27"/>
      <c r="I23" s="27"/>
      <c r="J23" s="27"/>
      <c r="K23" s="27"/>
    </row>
    <row r="24" spans="1:11" x14ac:dyDescent="0.2">
      <c r="A24" s="174" t="s">
        <v>87</v>
      </c>
      <c r="B24" s="214" t="s">
        <v>5</v>
      </c>
      <c r="C24" s="214" t="s">
        <v>11</v>
      </c>
      <c r="D24" s="215" t="s">
        <v>142</v>
      </c>
      <c r="E24" s="214" t="s">
        <v>1</v>
      </c>
      <c r="F24" s="216">
        <f>F25</f>
        <v>2.5</v>
      </c>
      <c r="G24" s="27"/>
      <c r="H24" s="27"/>
      <c r="I24" s="27"/>
      <c r="J24" s="27"/>
      <c r="K24" s="27"/>
    </row>
    <row r="25" spans="1:11" ht="31.5" x14ac:dyDescent="0.2">
      <c r="A25" s="30" t="s">
        <v>82</v>
      </c>
      <c r="B25" s="194" t="s">
        <v>5</v>
      </c>
      <c r="C25" s="194" t="s">
        <v>11</v>
      </c>
      <c r="D25" s="208" t="s">
        <v>143</v>
      </c>
      <c r="E25" s="194" t="s">
        <v>1</v>
      </c>
      <c r="F25" s="207">
        <f>F26</f>
        <v>2.5</v>
      </c>
      <c r="G25" s="27"/>
      <c r="H25" s="27"/>
      <c r="I25" s="27"/>
      <c r="J25" s="27"/>
      <c r="K25" s="27"/>
    </row>
    <row r="26" spans="1:11" ht="31.5" customHeight="1" x14ac:dyDescent="0.2">
      <c r="A26" s="30" t="s">
        <v>299</v>
      </c>
      <c r="B26" s="194" t="s">
        <v>5</v>
      </c>
      <c r="C26" s="194" t="s">
        <v>11</v>
      </c>
      <c r="D26" s="208" t="s">
        <v>277</v>
      </c>
      <c r="E26" s="194" t="s">
        <v>1</v>
      </c>
      <c r="F26" s="207">
        <f>F27</f>
        <v>2.5</v>
      </c>
      <c r="G26" s="27"/>
      <c r="H26" s="27"/>
      <c r="I26" s="27"/>
      <c r="J26" s="27"/>
      <c r="K26" s="27"/>
    </row>
    <row r="27" spans="1:11" ht="18" customHeight="1" x14ac:dyDescent="0.2">
      <c r="A27" s="30" t="s">
        <v>25</v>
      </c>
      <c r="B27" s="194" t="s">
        <v>5</v>
      </c>
      <c r="C27" s="194" t="s">
        <v>11</v>
      </c>
      <c r="D27" s="208" t="s">
        <v>277</v>
      </c>
      <c r="E27" s="194" t="s">
        <v>106</v>
      </c>
      <c r="F27" s="207">
        <v>2.5</v>
      </c>
      <c r="G27" s="27"/>
      <c r="H27" s="27"/>
      <c r="I27" s="27"/>
      <c r="J27" s="27"/>
      <c r="K27" s="27"/>
    </row>
    <row r="28" spans="1:11" ht="17.25" customHeight="1" x14ac:dyDescent="0.2">
      <c r="A28" s="209" t="s">
        <v>278</v>
      </c>
      <c r="B28" s="210" t="s">
        <v>5</v>
      </c>
      <c r="C28" s="210" t="s">
        <v>26</v>
      </c>
      <c r="D28" s="211" t="s">
        <v>141</v>
      </c>
      <c r="E28" s="210" t="s">
        <v>1</v>
      </c>
      <c r="F28" s="212">
        <f>F29</f>
        <v>0</v>
      </c>
      <c r="G28" s="27"/>
      <c r="H28" s="27"/>
      <c r="I28" s="27"/>
      <c r="J28" s="27"/>
      <c r="K28" s="27"/>
    </row>
    <row r="29" spans="1:11" ht="18" customHeight="1" x14ac:dyDescent="0.2">
      <c r="A29" s="47" t="s">
        <v>146</v>
      </c>
      <c r="B29" s="194" t="s">
        <v>5</v>
      </c>
      <c r="C29" s="194" t="s">
        <v>26</v>
      </c>
      <c r="D29" s="208" t="s">
        <v>147</v>
      </c>
      <c r="E29" s="194" t="s">
        <v>1</v>
      </c>
      <c r="F29" s="207">
        <f>F30</f>
        <v>0</v>
      </c>
      <c r="G29" s="27"/>
      <c r="H29" s="27"/>
      <c r="I29" s="27"/>
      <c r="J29" s="27"/>
      <c r="K29" s="27"/>
    </row>
    <row r="30" spans="1:11" ht="31.5" x14ac:dyDescent="0.2">
      <c r="A30" s="30" t="s">
        <v>82</v>
      </c>
      <c r="B30" s="194" t="s">
        <v>5</v>
      </c>
      <c r="C30" s="194" t="s">
        <v>26</v>
      </c>
      <c r="D30" s="208" t="s">
        <v>148</v>
      </c>
      <c r="E30" s="194" t="s">
        <v>1</v>
      </c>
      <c r="F30" s="207">
        <f>F31</f>
        <v>0</v>
      </c>
      <c r="G30" s="27"/>
      <c r="H30" s="27"/>
      <c r="I30" s="27"/>
      <c r="J30" s="27"/>
      <c r="K30" s="27"/>
    </row>
    <row r="31" spans="1:11" ht="18" customHeight="1" x14ac:dyDescent="0.2">
      <c r="A31" s="30" t="s">
        <v>81</v>
      </c>
      <c r="B31" s="194" t="s">
        <v>5</v>
      </c>
      <c r="C31" s="194" t="s">
        <v>26</v>
      </c>
      <c r="D31" s="208" t="s">
        <v>285</v>
      </c>
      <c r="E31" s="194" t="s">
        <v>1</v>
      </c>
      <c r="F31" s="207">
        <f>F32</f>
        <v>0</v>
      </c>
      <c r="G31" s="27"/>
      <c r="H31" s="27"/>
      <c r="I31" s="27"/>
      <c r="J31" s="27"/>
      <c r="K31" s="27"/>
    </row>
    <row r="32" spans="1:11" ht="17.25" customHeight="1" x14ac:dyDescent="0.2">
      <c r="A32" s="30" t="s">
        <v>102</v>
      </c>
      <c r="B32" s="194" t="s">
        <v>5</v>
      </c>
      <c r="C32" s="194" t="s">
        <v>26</v>
      </c>
      <c r="D32" s="208" t="s">
        <v>279</v>
      </c>
      <c r="E32" s="194" t="s">
        <v>88</v>
      </c>
      <c r="F32" s="207">
        <v>0</v>
      </c>
      <c r="G32" s="27"/>
      <c r="H32" s="27"/>
      <c r="I32" s="27"/>
      <c r="J32" s="27"/>
      <c r="K32" s="27"/>
    </row>
    <row r="33" spans="1:11" x14ac:dyDescent="0.2">
      <c r="A33" s="168" t="s">
        <v>124</v>
      </c>
      <c r="B33" s="210" t="s">
        <v>5</v>
      </c>
      <c r="C33" s="210" t="s">
        <v>16</v>
      </c>
      <c r="D33" s="213" t="s">
        <v>141</v>
      </c>
      <c r="E33" s="210" t="s">
        <v>1</v>
      </c>
      <c r="F33" s="212">
        <f>F34</f>
        <v>0.5</v>
      </c>
      <c r="G33" s="27"/>
      <c r="H33" s="27"/>
      <c r="I33" s="27"/>
      <c r="J33" s="27"/>
      <c r="K33" s="27"/>
    </row>
    <row r="34" spans="1:11" x14ac:dyDescent="0.2">
      <c r="A34" s="174" t="s">
        <v>87</v>
      </c>
      <c r="B34" s="214" t="s">
        <v>5</v>
      </c>
      <c r="C34" s="214" t="s">
        <v>16</v>
      </c>
      <c r="D34" s="215" t="s">
        <v>142</v>
      </c>
      <c r="E34" s="214" t="s">
        <v>1</v>
      </c>
      <c r="F34" s="216">
        <f>F35</f>
        <v>0.5</v>
      </c>
      <c r="G34" s="27"/>
      <c r="H34" s="27"/>
      <c r="I34" s="27"/>
      <c r="J34" s="27"/>
      <c r="K34" s="27"/>
    </row>
    <row r="35" spans="1:11" ht="25.5" x14ac:dyDescent="0.2">
      <c r="A35" s="30" t="s">
        <v>82</v>
      </c>
      <c r="B35" s="194" t="s">
        <v>5</v>
      </c>
      <c r="C35" s="194" t="s">
        <v>16</v>
      </c>
      <c r="D35" s="195" t="s">
        <v>143</v>
      </c>
      <c r="E35" s="194" t="s">
        <v>1</v>
      </c>
      <c r="F35" s="207">
        <f>F36</f>
        <v>0.5</v>
      </c>
      <c r="G35" s="27"/>
      <c r="H35" s="27"/>
      <c r="I35" s="27"/>
      <c r="J35" s="27"/>
      <c r="K35" s="27"/>
    </row>
    <row r="36" spans="1:11" x14ac:dyDescent="0.2">
      <c r="A36" s="30" t="s">
        <v>123</v>
      </c>
      <c r="B36" s="194" t="s">
        <v>5</v>
      </c>
      <c r="C36" s="194" t="s">
        <v>16</v>
      </c>
      <c r="D36" s="195" t="s">
        <v>150</v>
      </c>
      <c r="E36" s="194" t="s">
        <v>122</v>
      </c>
      <c r="F36" s="207">
        <v>0.5</v>
      </c>
      <c r="G36" s="27"/>
      <c r="H36" s="27"/>
      <c r="I36" s="27"/>
      <c r="J36" s="27"/>
      <c r="K36" s="27"/>
    </row>
    <row r="37" spans="1:11" x14ac:dyDescent="0.2">
      <c r="A37" s="250" t="s">
        <v>121</v>
      </c>
      <c r="B37" s="210" t="s">
        <v>5</v>
      </c>
      <c r="C37" s="210" t="s">
        <v>19</v>
      </c>
      <c r="D37" s="213" t="s">
        <v>141</v>
      </c>
      <c r="E37" s="210" t="s">
        <v>1</v>
      </c>
      <c r="F37" s="217">
        <f>F38+F43</f>
        <v>1385.5</v>
      </c>
      <c r="G37" s="27"/>
      <c r="H37" s="27"/>
      <c r="I37" s="27"/>
      <c r="J37" s="27"/>
      <c r="K37" s="27"/>
    </row>
    <row r="38" spans="1:11" x14ac:dyDescent="0.2">
      <c r="A38" s="174" t="s">
        <v>87</v>
      </c>
      <c r="B38" s="214" t="s">
        <v>5</v>
      </c>
      <c r="C38" s="214" t="s">
        <v>19</v>
      </c>
      <c r="D38" s="215" t="s">
        <v>142</v>
      </c>
      <c r="E38" s="214" t="s">
        <v>1</v>
      </c>
      <c r="F38" s="216">
        <f>F39</f>
        <v>1385.5</v>
      </c>
      <c r="G38" s="27"/>
      <c r="H38" s="27"/>
      <c r="I38" s="27"/>
      <c r="J38" s="27"/>
      <c r="K38" s="27"/>
    </row>
    <row r="39" spans="1:11" ht="25.5" x14ac:dyDescent="0.2">
      <c r="A39" s="30" t="s">
        <v>82</v>
      </c>
      <c r="B39" s="218" t="s">
        <v>5</v>
      </c>
      <c r="C39" s="218" t="s">
        <v>19</v>
      </c>
      <c r="D39" s="196" t="s">
        <v>143</v>
      </c>
      <c r="E39" s="218" t="s">
        <v>1</v>
      </c>
      <c r="F39" s="219">
        <f>F40+F41+F42</f>
        <v>1385.5</v>
      </c>
      <c r="G39" s="27"/>
      <c r="H39" s="27"/>
      <c r="I39" s="27"/>
      <c r="J39" s="27"/>
      <c r="K39" s="27"/>
    </row>
    <row r="40" spans="1:11" ht="25.5" x14ac:dyDescent="0.2">
      <c r="A40" s="32" t="s">
        <v>120</v>
      </c>
      <c r="B40" s="218" t="s">
        <v>5</v>
      </c>
      <c r="C40" s="218" t="s">
        <v>19</v>
      </c>
      <c r="D40" s="196" t="s">
        <v>151</v>
      </c>
      <c r="E40" s="218" t="s">
        <v>6</v>
      </c>
      <c r="F40" s="219">
        <v>574.1</v>
      </c>
      <c r="G40" s="27"/>
      <c r="H40" s="27"/>
      <c r="I40" s="27"/>
      <c r="J40" s="27"/>
      <c r="K40" s="27"/>
    </row>
    <row r="41" spans="1:11" ht="25.5" x14ac:dyDescent="0.2">
      <c r="A41" s="30" t="s">
        <v>80</v>
      </c>
      <c r="B41" s="218" t="s">
        <v>5</v>
      </c>
      <c r="C41" s="218" t="s">
        <v>19</v>
      </c>
      <c r="D41" s="196" t="s">
        <v>151</v>
      </c>
      <c r="E41" s="218" t="s">
        <v>79</v>
      </c>
      <c r="F41" s="219">
        <v>811.4</v>
      </c>
      <c r="G41" s="27"/>
      <c r="H41" s="27"/>
      <c r="I41" s="27"/>
      <c r="J41" s="27"/>
      <c r="K41" s="27"/>
    </row>
    <row r="42" spans="1:11" x14ac:dyDescent="0.2">
      <c r="A42" s="30" t="s">
        <v>102</v>
      </c>
      <c r="B42" s="218" t="s">
        <v>5</v>
      </c>
      <c r="C42" s="218" t="s">
        <v>19</v>
      </c>
      <c r="D42" s="196" t="s">
        <v>151</v>
      </c>
      <c r="E42" s="218" t="s">
        <v>88</v>
      </c>
      <c r="F42" s="219">
        <v>0</v>
      </c>
      <c r="G42" s="27"/>
      <c r="H42" s="27"/>
      <c r="I42" s="27"/>
      <c r="J42" s="27"/>
      <c r="K42" s="27"/>
    </row>
    <row r="43" spans="1:11" ht="25.5" x14ac:dyDescent="0.2">
      <c r="A43" s="30" t="s">
        <v>82</v>
      </c>
      <c r="B43" s="218" t="s">
        <v>5</v>
      </c>
      <c r="C43" s="218" t="s">
        <v>19</v>
      </c>
      <c r="D43" s="196" t="s">
        <v>165</v>
      </c>
      <c r="E43" s="218" t="s">
        <v>1</v>
      </c>
      <c r="F43" s="219">
        <f>F44</f>
        <v>0</v>
      </c>
      <c r="G43" s="27"/>
      <c r="H43" s="27"/>
      <c r="I43" s="27"/>
      <c r="J43" s="27"/>
      <c r="K43" s="27"/>
    </row>
    <row r="44" spans="1:11" x14ac:dyDescent="0.2">
      <c r="A44" s="30" t="s">
        <v>81</v>
      </c>
      <c r="B44" s="218" t="s">
        <v>5</v>
      </c>
      <c r="C44" s="218" t="s">
        <v>19</v>
      </c>
      <c r="D44" s="196" t="s">
        <v>166</v>
      </c>
      <c r="E44" s="218" t="s">
        <v>1</v>
      </c>
      <c r="F44" s="219">
        <f>F45</f>
        <v>0</v>
      </c>
      <c r="G44" s="27"/>
      <c r="H44" s="27"/>
      <c r="I44" s="27"/>
      <c r="J44" s="27"/>
      <c r="K44" s="27"/>
    </row>
    <row r="45" spans="1:11" x14ac:dyDescent="0.2">
      <c r="A45" s="32" t="s">
        <v>396</v>
      </c>
      <c r="B45" s="218" t="s">
        <v>5</v>
      </c>
      <c r="C45" s="218" t="s">
        <v>19</v>
      </c>
      <c r="D45" s="196" t="s">
        <v>166</v>
      </c>
      <c r="E45" s="218" t="s">
        <v>6</v>
      </c>
      <c r="F45" s="219"/>
      <c r="G45" s="27"/>
      <c r="H45" s="27"/>
      <c r="I45" s="27"/>
      <c r="J45" s="27"/>
      <c r="K45" s="27"/>
    </row>
    <row r="46" spans="1:11" x14ac:dyDescent="0.2">
      <c r="A46" s="126" t="s">
        <v>119</v>
      </c>
      <c r="B46" s="220" t="s">
        <v>23</v>
      </c>
      <c r="C46" s="220" t="s">
        <v>2</v>
      </c>
      <c r="D46" s="221" t="s">
        <v>141</v>
      </c>
      <c r="E46" s="220" t="s">
        <v>1</v>
      </c>
      <c r="F46" s="222">
        <f>F47</f>
        <v>94</v>
      </c>
      <c r="G46" s="27"/>
      <c r="H46" s="27"/>
      <c r="I46" s="27"/>
      <c r="J46" s="27"/>
      <c r="K46" s="27"/>
    </row>
    <row r="47" spans="1:11" x14ac:dyDescent="0.2">
      <c r="A47" s="170" t="s">
        <v>118</v>
      </c>
      <c r="B47" s="210" t="s">
        <v>23</v>
      </c>
      <c r="C47" s="210" t="s">
        <v>8</v>
      </c>
      <c r="D47" s="213" t="s">
        <v>141</v>
      </c>
      <c r="E47" s="210" t="s">
        <v>1</v>
      </c>
      <c r="F47" s="217">
        <f>F48</f>
        <v>94</v>
      </c>
      <c r="G47" s="27"/>
      <c r="H47" s="27"/>
      <c r="I47" s="27"/>
      <c r="J47" s="27"/>
      <c r="K47" s="27"/>
    </row>
    <row r="48" spans="1:11" x14ac:dyDescent="0.2">
      <c r="A48" s="174" t="s">
        <v>87</v>
      </c>
      <c r="B48" s="214" t="s">
        <v>23</v>
      </c>
      <c r="C48" s="214" t="s">
        <v>8</v>
      </c>
      <c r="D48" s="215" t="s">
        <v>142</v>
      </c>
      <c r="E48" s="214" t="s">
        <v>1</v>
      </c>
      <c r="F48" s="216">
        <f>F49</f>
        <v>94</v>
      </c>
      <c r="G48" s="27"/>
      <c r="H48" s="27"/>
      <c r="I48" s="27"/>
      <c r="J48" s="27"/>
      <c r="K48" s="27"/>
    </row>
    <row r="49" spans="1:11" ht="25.5" x14ac:dyDescent="0.2">
      <c r="A49" s="30" t="s">
        <v>117</v>
      </c>
      <c r="B49" s="194" t="s">
        <v>23</v>
      </c>
      <c r="C49" s="194" t="s">
        <v>8</v>
      </c>
      <c r="D49" s="195" t="s">
        <v>154</v>
      </c>
      <c r="E49" s="194" t="s">
        <v>1</v>
      </c>
      <c r="F49" s="207">
        <f>F51+F50</f>
        <v>94</v>
      </c>
      <c r="G49" s="27"/>
      <c r="H49" s="27"/>
      <c r="I49" s="27"/>
      <c r="J49" s="27"/>
      <c r="K49" s="27"/>
    </row>
    <row r="50" spans="1:11" ht="14.25" customHeight="1" x14ac:dyDescent="0.2">
      <c r="A50" s="30" t="s">
        <v>116</v>
      </c>
      <c r="B50" s="194" t="s">
        <v>23</v>
      </c>
      <c r="C50" s="194" t="s">
        <v>8</v>
      </c>
      <c r="D50" s="195" t="s">
        <v>154</v>
      </c>
      <c r="E50" s="194" t="s">
        <v>17</v>
      </c>
      <c r="F50" s="207">
        <v>94</v>
      </c>
      <c r="G50" s="27"/>
      <c r="H50" s="27"/>
      <c r="I50" s="27"/>
      <c r="J50" s="27"/>
      <c r="K50" s="27"/>
    </row>
    <row r="51" spans="1:11" ht="25.5" x14ac:dyDescent="0.2">
      <c r="A51" s="30" t="s">
        <v>80</v>
      </c>
      <c r="B51" s="194" t="s">
        <v>23</v>
      </c>
      <c r="C51" s="194" t="s">
        <v>8</v>
      </c>
      <c r="D51" s="195" t="s">
        <v>154</v>
      </c>
      <c r="E51" s="194" t="s">
        <v>79</v>
      </c>
      <c r="F51" s="207">
        <v>0</v>
      </c>
      <c r="G51" s="27"/>
      <c r="H51" s="27"/>
      <c r="I51" s="27"/>
      <c r="J51" s="27"/>
      <c r="K51" s="27"/>
    </row>
    <row r="52" spans="1:11" ht="25.5" x14ac:dyDescent="0.2">
      <c r="A52" s="127" t="s">
        <v>115</v>
      </c>
      <c r="B52" s="220" t="s">
        <v>8</v>
      </c>
      <c r="C52" s="220" t="s">
        <v>2</v>
      </c>
      <c r="D52" s="221" t="s">
        <v>141</v>
      </c>
      <c r="E52" s="220" t="s">
        <v>1</v>
      </c>
      <c r="F52" s="222">
        <f t="shared" ref="F52:F57" si="0">F53</f>
        <v>0</v>
      </c>
      <c r="G52" s="27"/>
      <c r="H52" s="27"/>
      <c r="I52" s="27"/>
      <c r="J52" s="27"/>
      <c r="K52" s="27"/>
    </row>
    <row r="53" spans="1:11" x14ac:dyDescent="0.2">
      <c r="A53" s="47" t="s">
        <v>146</v>
      </c>
      <c r="B53" s="194" t="s">
        <v>8</v>
      </c>
      <c r="C53" s="194" t="s">
        <v>2</v>
      </c>
      <c r="D53" s="195" t="s">
        <v>141</v>
      </c>
      <c r="E53" s="194" t="s">
        <v>1</v>
      </c>
      <c r="F53" s="207">
        <f t="shared" si="0"/>
        <v>0</v>
      </c>
      <c r="G53" s="27"/>
      <c r="H53" s="27"/>
      <c r="I53" s="27"/>
      <c r="J53" s="27"/>
      <c r="K53" s="27"/>
    </row>
    <row r="54" spans="1:11" x14ac:dyDescent="0.2">
      <c r="A54" s="171" t="s">
        <v>114</v>
      </c>
      <c r="B54" s="210" t="s">
        <v>8</v>
      </c>
      <c r="C54" s="210" t="s">
        <v>13</v>
      </c>
      <c r="D54" s="213" t="s">
        <v>141</v>
      </c>
      <c r="E54" s="210" t="s">
        <v>1</v>
      </c>
      <c r="F54" s="217">
        <f t="shared" si="0"/>
        <v>0</v>
      </c>
      <c r="G54" s="27"/>
      <c r="H54" s="27"/>
      <c r="I54" s="27"/>
      <c r="J54" s="27"/>
      <c r="K54" s="27"/>
    </row>
    <row r="55" spans="1:11" ht="27" x14ac:dyDescent="0.2">
      <c r="A55" s="173" t="s">
        <v>155</v>
      </c>
      <c r="B55" s="214" t="s">
        <v>8</v>
      </c>
      <c r="C55" s="214" t="s">
        <v>13</v>
      </c>
      <c r="D55" s="215" t="s">
        <v>141</v>
      </c>
      <c r="E55" s="214" t="s">
        <v>1</v>
      </c>
      <c r="F55" s="216">
        <f t="shared" si="0"/>
        <v>0</v>
      </c>
      <c r="G55" s="27"/>
      <c r="H55" s="27"/>
      <c r="I55" s="27"/>
      <c r="J55" s="27"/>
      <c r="K55" s="27"/>
    </row>
    <row r="56" spans="1:11" x14ac:dyDescent="0.2">
      <c r="A56" s="30" t="s">
        <v>81</v>
      </c>
      <c r="B56" s="194" t="s">
        <v>8</v>
      </c>
      <c r="C56" s="194" t="s">
        <v>13</v>
      </c>
      <c r="D56" s="195" t="s">
        <v>156</v>
      </c>
      <c r="E56" s="194" t="s">
        <v>1</v>
      </c>
      <c r="F56" s="207">
        <f t="shared" si="0"/>
        <v>0</v>
      </c>
      <c r="G56" s="27"/>
      <c r="H56" s="27"/>
      <c r="I56" s="27"/>
      <c r="J56" s="27"/>
      <c r="K56" s="27"/>
    </row>
    <row r="57" spans="1:11" ht="25.5" x14ac:dyDescent="0.2">
      <c r="A57" s="30" t="s">
        <v>157</v>
      </c>
      <c r="B57" s="194" t="s">
        <v>8</v>
      </c>
      <c r="C57" s="194" t="s">
        <v>13</v>
      </c>
      <c r="D57" s="195" t="s">
        <v>156</v>
      </c>
      <c r="E57" s="194" t="s">
        <v>1</v>
      </c>
      <c r="F57" s="207">
        <f t="shared" si="0"/>
        <v>0</v>
      </c>
      <c r="G57" s="27"/>
      <c r="H57" s="27"/>
      <c r="I57" s="27"/>
      <c r="J57" s="27"/>
      <c r="K57" s="27"/>
    </row>
    <row r="58" spans="1:11" ht="25.5" x14ac:dyDescent="0.2">
      <c r="A58" s="30" t="s">
        <v>80</v>
      </c>
      <c r="B58" s="194" t="s">
        <v>8</v>
      </c>
      <c r="C58" s="194" t="s">
        <v>13</v>
      </c>
      <c r="D58" s="195" t="s">
        <v>156</v>
      </c>
      <c r="E58" s="194" t="s">
        <v>79</v>
      </c>
      <c r="F58" s="207">
        <v>0</v>
      </c>
      <c r="G58" s="27"/>
      <c r="H58" s="27"/>
      <c r="I58" s="27"/>
      <c r="J58" s="27"/>
      <c r="K58" s="27"/>
    </row>
    <row r="59" spans="1:11" x14ac:dyDescent="0.2">
      <c r="A59" s="128" t="s">
        <v>113</v>
      </c>
      <c r="B59" s="220" t="s">
        <v>68</v>
      </c>
      <c r="C59" s="220" t="s">
        <v>2</v>
      </c>
      <c r="D59" s="221" t="s">
        <v>141</v>
      </c>
      <c r="E59" s="220" t="s">
        <v>1</v>
      </c>
      <c r="F59" s="222">
        <f>F60+F68</f>
        <v>1788.5</v>
      </c>
      <c r="G59" s="27"/>
      <c r="H59" s="27"/>
      <c r="I59" s="27"/>
      <c r="J59" s="27"/>
      <c r="K59" s="27"/>
    </row>
    <row r="60" spans="1:11" x14ac:dyDescent="0.2">
      <c r="A60" s="170" t="s">
        <v>112</v>
      </c>
      <c r="B60" s="210" t="s">
        <v>68</v>
      </c>
      <c r="C60" s="210" t="s">
        <v>110</v>
      </c>
      <c r="D60" s="213" t="s">
        <v>141</v>
      </c>
      <c r="E60" s="210" t="s">
        <v>1</v>
      </c>
      <c r="F60" s="217">
        <f>F61</f>
        <v>1787.2</v>
      </c>
      <c r="G60" s="27"/>
      <c r="H60" s="27"/>
      <c r="I60" s="27"/>
      <c r="J60" s="27"/>
      <c r="K60" s="27"/>
    </row>
    <row r="61" spans="1:11" x14ac:dyDescent="0.2">
      <c r="A61" s="173" t="s">
        <v>159</v>
      </c>
      <c r="B61" s="214" t="s">
        <v>68</v>
      </c>
      <c r="C61" s="214" t="s">
        <v>110</v>
      </c>
      <c r="D61" s="215" t="s">
        <v>160</v>
      </c>
      <c r="E61" s="214" t="s">
        <v>1</v>
      </c>
      <c r="F61" s="216">
        <f>F62+F65</f>
        <v>1787.2</v>
      </c>
      <c r="G61" s="27"/>
      <c r="H61" s="27"/>
      <c r="I61" s="27"/>
      <c r="J61" s="27"/>
      <c r="K61" s="27"/>
    </row>
    <row r="62" spans="1:11" x14ac:dyDescent="0.2">
      <c r="A62" s="30" t="s">
        <v>81</v>
      </c>
      <c r="B62" s="194" t="s">
        <v>68</v>
      </c>
      <c r="C62" s="194" t="s">
        <v>110</v>
      </c>
      <c r="D62" s="195" t="s">
        <v>161</v>
      </c>
      <c r="E62" s="194" t="s">
        <v>1</v>
      </c>
      <c r="F62" s="207">
        <f>F63</f>
        <v>287.3</v>
      </c>
      <c r="G62" s="27"/>
      <c r="H62" s="27"/>
      <c r="I62" s="27"/>
      <c r="J62" s="27"/>
      <c r="K62" s="27"/>
    </row>
    <row r="63" spans="1:11" x14ac:dyDescent="0.2">
      <c r="A63" s="30" t="s">
        <v>111</v>
      </c>
      <c r="B63" s="194" t="s">
        <v>68</v>
      </c>
      <c r="C63" s="194" t="s">
        <v>110</v>
      </c>
      <c r="D63" s="195" t="s">
        <v>403</v>
      </c>
      <c r="E63" s="194" t="s">
        <v>1</v>
      </c>
      <c r="F63" s="207">
        <f>F64</f>
        <v>287.3</v>
      </c>
      <c r="G63" s="27"/>
      <c r="H63" s="27"/>
      <c r="I63" s="27"/>
      <c r="J63" s="27"/>
      <c r="K63" s="27"/>
    </row>
    <row r="64" spans="1:11" ht="25.5" x14ac:dyDescent="0.2">
      <c r="A64" s="30" t="s">
        <v>80</v>
      </c>
      <c r="B64" s="194" t="s">
        <v>68</v>
      </c>
      <c r="C64" s="194" t="s">
        <v>110</v>
      </c>
      <c r="D64" s="195" t="s">
        <v>403</v>
      </c>
      <c r="E64" s="194" t="s">
        <v>79</v>
      </c>
      <c r="F64" s="207">
        <v>287.3</v>
      </c>
      <c r="G64" s="27"/>
      <c r="H64" s="27"/>
      <c r="I64" s="27"/>
      <c r="J64" s="27"/>
      <c r="K64" s="27"/>
    </row>
    <row r="65" spans="1:11" x14ac:dyDescent="0.2">
      <c r="A65" s="30" t="s">
        <v>81</v>
      </c>
      <c r="B65" s="194" t="s">
        <v>68</v>
      </c>
      <c r="C65" s="194" t="s">
        <v>110</v>
      </c>
      <c r="D65" s="195" t="s">
        <v>393</v>
      </c>
      <c r="E65" s="194" t="s">
        <v>1</v>
      </c>
      <c r="F65" s="223">
        <f>F66</f>
        <v>1499.9</v>
      </c>
      <c r="G65" s="27"/>
      <c r="H65" s="27"/>
      <c r="I65" s="27"/>
      <c r="J65" s="27"/>
      <c r="K65" s="27"/>
    </row>
    <row r="66" spans="1:11" x14ac:dyDescent="0.2">
      <c r="A66" s="30" t="s">
        <v>111</v>
      </c>
      <c r="B66" s="194" t="s">
        <v>68</v>
      </c>
      <c r="C66" s="194" t="s">
        <v>110</v>
      </c>
      <c r="D66" s="195" t="s">
        <v>392</v>
      </c>
      <c r="E66" s="194" t="s">
        <v>1</v>
      </c>
      <c r="F66" s="207">
        <f>F67</f>
        <v>1499.9</v>
      </c>
      <c r="G66" s="27"/>
      <c r="H66" s="27"/>
      <c r="I66" s="27"/>
      <c r="J66" s="27"/>
      <c r="K66" s="27"/>
    </row>
    <row r="67" spans="1:11" ht="25.5" x14ac:dyDescent="0.2">
      <c r="A67" s="30" t="s">
        <v>80</v>
      </c>
      <c r="B67" s="194" t="s">
        <v>68</v>
      </c>
      <c r="C67" s="194" t="s">
        <v>110</v>
      </c>
      <c r="D67" s="195" t="s">
        <v>392</v>
      </c>
      <c r="E67" s="194" t="s">
        <v>79</v>
      </c>
      <c r="F67" s="207">
        <v>1499.9</v>
      </c>
      <c r="G67" s="27"/>
      <c r="H67" s="27"/>
      <c r="I67" s="27"/>
      <c r="J67" s="27"/>
      <c r="K67" s="27"/>
    </row>
    <row r="68" spans="1:11" x14ac:dyDescent="0.2">
      <c r="A68" s="171" t="s">
        <v>109</v>
      </c>
      <c r="B68" s="210" t="s">
        <v>68</v>
      </c>
      <c r="C68" s="210" t="s">
        <v>107</v>
      </c>
      <c r="D68" s="213" t="s">
        <v>141</v>
      </c>
      <c r="E68" s="210" t="s">
        <v>1</v>
      </c>
      <c r="F68" s="217">
        <f>F69+F72+F75</f>
        <v>1.2999999999999998</v>
      </c>
      <c r="G68" s="27"/>
      <c r="H68" s="27"/>
      <c r="I68" s="27"/>
      <c r="J68" s="27"/>
      <c r="K68" s="27"/>
    </row>
    <row r="69" spans="1:11" ht="40.5" x14ac:dyDescent="0.2">
      <c r="A69" s="233" t="s">
        <v>398</v>
      </c>
      <c r="B69" s="175" t="s">
        <v>68</v>
      </c>
      <c r="C69" s="175" t="s">
        <v>107</v>
      </c>
      <c r="D69" s="176" t="s">
        <v>152</v>
      </c>
      <c r="E69" s="175" t="s">
        <v>1</v>
      </c>
      <c r="F69" s="216">
        <f>F70</f>
        <v>0.3</v>
      </c>
      <c r="G69" s="27"/>
      <c r="H69" s="27"/>
      <c r="I69" s="27"/>
      <c r="J69" s="27"/>
      <c r="K69" s="27"/>
    </row>
    <row r="70" spans="1:11" x14ac:dyDescent="0.2">
      <c r="A70" s="30" t="s">
        <v>81</v>
      </c>
      <c r="B70" s="34" t="s">
        <v>68</v>
      </c>
      <c r="C70" s="34" t="s">
        <v>107</v>
      </c>
      <c r="D70" s="55" t="s">
        <v>153</v>
      </c>
      <c r="E70" s="34" t="s">
        <v>1</v>
      </c>
      <c r="F70" s="219">
        <f>F71</f>
        <v>0.3</v>
      </c>
      <c r="G70" s="27"/>
      <c r="H70" s="27"/>
      <c r="I70" s="27"/>
      <c r="J70" s="27"/>
      <c r="K70" s="27"/>
    </row>
    <row r="71" spans="1:11" ht="25.5" x14ac:dyDescent="0.2">
      <c r="A71" s="30" t="s">
        <v>80</v>
      </c>
      <c r="B71" s="34" t="s">
        <v>68</v>
      </c>
      <c r="C71" s="34" t="s">
        <v>107</v>
      </c>
      <c r="D71" s="55" t="s">
        <v>404</v>
      </c>
      <c r="E71" s="34" t="s">
        <v>79</v>
      </c>
      <c r="F71" s="219">
        <v>0.3</v>
      </c>
      <c r="G71" s="27"/>
      <c r="H71" s="27"/>
      <c r="I71" s="27"/>
      <c r="J71" s="27"/>
      <c r="K71" s="27"/>
    </row>
    <row r="72" spans="1:11" ht="25.5" x14ac:dyDescent="0.2">
      <c r="A72" s="174" t="s">
        <v>305</v>
      </c>
      <c r="B72" s="175" t="s">
        <v>68</v>
      </c>
      <c r="C72" s="175" t="s">
        <v>107</v>
      </c>
      <c r="D72" s="176" t="s">
        <v>177</v>
      </c>
      <c r="E72" s="175" t="s">
        <v>1</v>
      </c>
      <c r="F72" s="216">
        <f>F73</f>
        <v>0.3</v>
      </c>
      <c r="G72" s="27"/>
      <c r="H72" s="27"/>
      <c r="I72" s="27"/>
      <c r="J72" s="27"/>
      <c r="K72" s="27"/>
    </row>
    <row r="73" spans="1:11" x14ac:dyDescent="0.2">
      <c r="A73" s="30" t="s">
        <v>81</v>
      </c>
      <c r="B73" s="34" t="s">
        <v>68</v>
      </c>
      <c r="C73" s="34" t="s">
        <v>107</v>
      </c>
      <c r="D73" s="55" t="s">
        <v>178</v>
      </c>
      <c r="E73" s="34" t="s">
        <v>1</v>
      </c>
      <c r="F73" s="219">
        <f>F74</f>
        <v>0.3</v>
      </c>
      <c r="G73" s="27"/>
      <c r="H73" s="27"/>
      <c r="I73" s="27"/>
      <c r="J73" s="27"/>
      <c r="K73" s="27"/>
    </row>
    <row r="74" spans="1:11" ht="25.5" x14ac:dyDescent="0.2">
      <c r="A74" s="30" t="s">
        <v>80</v>
      </c>
      <c r="B74" s="34" t="s">
        <v>68</v>
      </c>
      <c r="C74" s="34" t="s">
        <v>107</v>
      </c>
      <c r="D74" s="55" t="s">
        <v>405</v>
      </c>
      <c r="E74" s="34" t="s">
        <v>79</v>
      </c>
      <c r="F74" s="219">
        <v>0.3</v>
      </c>
      <c r="G74" s="27"/>
      <c r="H74" s="27"/>
      <c r="I74" s="27"/>
      <c r="J74" s="27"/>
      <c r="K74" s="27"/>
    </row>
    <row r="75" spans="1:11" x14ac:dyDescent="0.2">
      <c r="A75" s="47" t="s">
        <v>146</v>
      </c>
      <c r="B75" s="194" t="s">
        <v>68</v>
      </c>
      <c r="C75" s="194" t="s">
        <v>107</v>
      </c>
      <c r="D75" s="195" t="s">
        <v>147</v>
      </c>
      <c r="E75" s="194" t="s">
        <v>1</v>
      </c>
      <c r="F75" s="207">
        <f>F76</f>
        <v>0.7</v>
      </c>
      <c r="G75" s="27"/>
      <c r="H75" s="27"/>
      <c r="I75" s="27"/>
      <c r="J75" s="27"/>
      <c r="K75" s="27"/>
    </row>
    <row r="76" spans="1:11" ht="25.5" x14ac:dyDescent="0.2">
      <c r="A76" s="30" t="s">
        <v>82</v>
      </c>
      <c r="B76" s="194" t="s">
        <v>68</v>
      </c>
      <c r="C76" s="194" t="s">
        <v>107</v>
      </c>
      <c r="D76" s="195" t="s">
        <v>148</v>
      </c>
      <c r="E76" s="194" t="s">
        <v>1</v>
      </c>
      <c r="F76" s="207">
        <f>F77+F79</f>
        <v>0.7</v>
      </c>
      <c r="G76" s="27"/>
      <c r="H76" s="27"/>
      <c r="I76" s="27"/>
      <c r="J76" s="27"/>
      <c r="K76" s="27"/>
    </row>
    <row r="77" spans="1:11" ht="25.5" x14ac:dyDescent="0.2">
      <c r="A77" s="30" t="s">
        <v>300</v>
      </c>
      <c r="B77" s="194" t="s">
        <v>68</v>
      </c>
      <c r="C77" s="194" t="s">
        <v>107</v>
      </c>
      <c r="D77" s="195" t="s">
        <v>174</v>
      </c>
      <c r="E77" s="194" t="s">
        <v>1</v>
      </c>
      <c r="F77" s="207">
        <f>F78</f>
        <v>0.7</v>
      </c>
      <c r="G77" s="27"/>
      <c r="H77" s="27"/>
      <c r="I77" s="27"/>
      <c r="J77" s="27"/>
      <c r="K77" s="27"/>
    </row>
    <row r="78" spans="1:11" x14ac:dyDescent="0.2">
      <c r="A78" s="30" t="s">
        <v>25</v>
      </c>
      <c r="B78" s="194" t="s">
        <v>68</v>
      </c>
      <c r="C78" s="194" t="s">
        <v>107</v>
      </c>
      <c r="D78" s="195" t="s">
        <v>174</v>
      </c>
      <c r="E78" s="194" t="s">
        <v>106</v>
      </c>
      <c r="F78" s="207">
        <v>0.7</v>
      </c>
      <c r="G78" s="27"/>
      <c r="H78" s="27"/>
      <c r="I78" s="27"/>
      <c r="J78" s="27"/>
      <c r="K78" s="27"/>
    </row>
    <row r="79" spans="1:11" ht="25.5" x14ac:dyDescent="0.2">
      <c r="A79" s="30" t="s">
        <v>289</v>
      </c>
      <c r="B79" s="194" t="s">
        <v>68</v>
      </c>
      <c r="C79" s="194" t="s">
        <v>107</v>
      </c>
      <c r="D79" s="195" t="s">
        <v>148</v>
      </c>
      <c r="E79" s="194" t="s">
        <v>1</v>
      </c>
      <c r="F79" s="207">
        <v>0</v>
      </c>
      <c r="G79" s="27"/>
      <c r="H79" s="27"/>
      <c r="I79" s="27"/>
      <c r="J79" s="27"/>
      <c r="K79" s="27"/>
    </row>
    <row r="80" spans="1:11" x14ac:dyDescent="0.2">
      <c r="A80" s="30" t="s">
        <v>25</v>
      </c>
      <c r="B80" s="194" t="s">
        <v>68</v>
      </c>
      <c r="C80" s="194" t="s">
        <v>107</v>
      </c>
      <c r="D80" s="195" t="s">
        <v>148</v>
      </c>
      <c r="E80" s="194" t="s">
        <v>106</v>
      </c>
      <c r="F80" s="207">
        <v>0</v>
      </c>
      <c r="G80" s="27"/>
      <c r="H80" s="27"/>
      <c r="I80" s="27"/>
      <c r="J80" s="27"/>
      <c r="K80" s="27"/>
    </row>
    <row r="81" spans="1:11" x14ac:dyDescent="0.2">
      <c r="A81" s="127" t="s">
        <v>105</v>
      </c>
      <c r="B81" s="220" t="s">
        <v>95</v>
      </c>
      <c r="C81" s="220" t="s">
        <v>2</v>
      </c>
      <c r="D81" s="221" t="s">
        <v>141</v>
      </c>
      <c r="E81" s="220" t="s">
        <v>1</v>
      </c>
      <c r="F81" s="222">
        <f>F82+F89+F97</f>
        <v>376.8</v>
      </c>
      <c r="G81" s="27"/>
      <c r="H81" s="27"/>
      <c r="I81" s="27"/>
      <c r="J81" s="27"/>
      <c r="K81" s="27"/>
    </row>
    <row r="82" spans="1:11" x14ac:dyDescent="0.2">
      <c r="A82" s="170" t="s">
        <v>104</v>
      </c>
      <c r="B82" s="210" t="s">
        <v>95</v>
      </c>
      <c r="C82" s="210" t="s">
        <v>5</v>
      </c>
      <c r="D82" s="213" t="s">
        <v>141</v>
      </c>
      <c r="E82" s="210" t="s">
        <v>1</v>
      </c>
      <c r="F82" s="217">
        <f>F83</f>
        <v>146.30000000000001</v>
      </c>
      <c r="G82" s="27"/>
      <c r="H82" s="27"/>
      <c r="I82" s="27"/>
      <c r="J82" s="27"/>
      <c r="K82" s="27"/>
    </row>
    <row r="83" spans="1:11" x14ac:dyDescent="0.2">
      <c r="A83" s="47" t="s">
        <v>146</v>
      </c>
      <c r="B83" s="194" t="s">
        <v>95</v>
      </c>
      <c r="C83" s="194" t="s">
        <v>5</v>
      </c>
      <c r="D83" s="195" t="s">
        <v>147</v>
      </c>
      <c r="E83" s="194" t="s">
        <v>1</v>
      </c>
      <c r="F83" s="207">
        <f>F84</f>
        <v>146.30000000000001</v>
      </c>
      <c r="G83" s="27"/>
      <c r="H83" s="27"/>
      <c r="I83" s="27"/>
      <c r="J83" s="27"/>
      <c r="K83" s="27"/>
    </row>
    <row r="84" spans="1:11" x14ac:dyDescent="0.2">
      <c r="A84" s="30" t="s">
        <v>81</v>
      </c>
      <c r="B84" s="194" t="s">
        <v>95</v>
      </c>
      <c r="C84" s="194" t="s">
        <v>5</v>
      </c>
      <c r="D84" s="195" t="s">
        <v>148</v>
      </c>
      <c r="E84" s="194" t="s">
        <v>1</v>
      </c>
      <c r="F84" s="207">
        <f>F85</f>
        <v>146.30000000000001</v>
      </c>
      <c r="G84" s="27"/>
      <c r="H84" s="27"/>
      <c r="I84" s="27"/>
      <c r="J84" s="27"/>
      <c r="K84" s="27"/>
    </row>
    <row r="85" spans="1:11" x14ac:dyDescent="0.2">
      <c r="A85" s="32" t="s">
        <v>163</v>
      </c>
      <c r="B85" s="194" t="s">
        <v>95</v>
      </c>
      <c r="C85" s="194" t="s">
        <v>5</v>
      </c>
      <c r="D85" s="195" t="s">
        <v>148</v>
      </c>
      <c r="E85" s="194" t="s">
        <v>1</v>
      </c>
      <c r="F85" s="207">
        <f>F86+F87+F88</f>
        <v>146.30000000000001</v>
      </c>
      <c r="G85" s="27"/>
      <c r="H85" s="27"/>
      <c r="I85" s="27"/>
      <c r="J85" s="27"/>
      <c r="K85" s="27"/>
    </row>
    <row r="86" spans="1:11" ht="25.5" x14ac:dyDescent="0.2">
      <c r="A86" s="32" t="s">
        <v>80</v>
      </c>
      <c r="B86" s="194" t="s">
        <v>95</v>
      </c>
      <c r="C86" s="194" t="s">
        <v>5</v>
      </c>
      <c r="D86" s="196" t="s">
        <v>162</v>
      </c>
      <c r="E86" s="194" t="s">
        <v>79</v>
      </c>
      <c r="F86" s="207">
        <v>146.30000000000001</v>
      </c>
      <c r="G86" s="27"/>
      <c r="H86" s="27"/>
      <c r="I86" s="27"/>
      <c r="J86" s="27"/>
      <c r="K86" s="27"/>
    </row>
    <row r="87" spans="1:11" ht="25.5" x14ac:dyDescent="0.2">
      <c r="A87" s="32" t="s">
        <v>80</v>
      </c>
      <c r="B87" s="194" t="s">
        <v>95</v>
      </c>
      <c r="C87" s="194" t="s">
        <v>5</v>
      </c>
      <c r="D87" s="196" t="s">
        <v>386</v>
      </c>
      <c r="E87" s="194" t="s">
        <v>79</v>
      </c>
      <c r="F87" s="207"/>
      <c r="G87" s="27"/>
      <c r="H87" s="27"/>
      <c r="I87" s="27"/>
      <c r="J87" s="27"/>
      <c r="K87" s="27"/>
    </row>
    <row r="88" spans="1:11" x14ac:dyDescent="0.2">
      <c r="A88" s="32" t="s">
        <v>387</v>
      </c>
      <c r="B88" s="194" t="s">
        <v>95</v>
      </c>
      <c r="C88" s="194" t="s">
        <v>5</v>
      </c>
      <c r="D88" s="196" t="s">
        <v>386</v>
      </c>
      <c r="E88" s="194" t="s">
        <v>388</v>
      </c>
      <c r="F88" s="207"/>
      <c r="G88" s="27"/>
      <c r="H88" s="27"/>
      <c r="I88" s="27"/>
      <c r="J88" s="27"/>
      <c r="K88" s="27"/>
    </row>
    <row r="89" spans="1:11" x14ac:dyDescent="0.2">
      <c r="A89" s="171" t="s">
        <v>101</v>
      </c>
      <c r="B89" s="210" t="s">
        <v>95</v>
      </c>
      <c r="C89" s="210" t="s">
        <v>23</v>
      </c>
      <c r="D89" s="213" t="s">
        <v>141</v>
      </c>
      <c r="E89" s="210" t="s">
        <v>1</v>
      </c>
      <c r="F89" s="217">
        <f>F90</f>
        <v>0.5</v>
      </c>
      <c r="G89" s="27"/>
      <c r="H89" s="27"/>
      <c r="I89" s="27"/>
      <c r="J89" s="27"/>
      <c r="K89" s="27"/>
    </row>
    <row r="90" spans="1:11" x14ac:dyDescent="0.2">
      <c r="A90" s="47" t="s">
        <v>146</v>
      </c>
      <c r="B90" s="218" t="s">
        <v>95</v>
      </c>
      <c r="C90" s="218" t="s">
        <v>23</v>
      </c>
      <c r="D90" s="196" t="s">
        <v>147</v>
      </c>
      <c r="E90" s="218" t="s">
        <v>1</v>
      </c>
      <c r="F90" s="224">
        <f>F91</f>
        <v>0.5</v>
      </c>
      <c r="G90" s="27"/>
      <c r="H90" s="27"/>
      <c r="I90" s="27"/>
      <c r="J90" s="27"/>
      <c r="K90" s="27"/>
    </row>
    <row r="91" spans="1:11" x14ac:dyDescent="0.2">
      <c r="A91" s="32" t="s">
        <v>81</v>
      </c>
      <c r="B91" s="218" t="s">
        <v>95</v>
      </c>
      <c r="C91" s="218" t="s">
        <v>23</v>
      </c>
      <c r="D91" s="196" t="s">
        <v>148</v>
      </c>
      <c r="E91" s="218" t="s">
        <v>1</v>
      </c>
      <c r="F91" s="224">
        <f>F92</f>
        <v>0.5</v>
      </c>
      <c r="G91" s="27"/>
      <c r="H91" s="27"/>
      <c r="I91" s="27"/>
      <c r="J91" s="27"/>
      <c r="K91" s="27"/>
    </row>
    <row r="92" spans="1:11" x14ac:dyDescent="0.2">
      <c r="A92" s="32" t="s">
        <v>100</v>
      </c>
      <c r="B92" s="218" t="s">
        <v>95</v>
      </c>
      <c r="C92" s="218" t="s">
        <v>23</v>
      </c>
      <c r="D92" s="196" t="s">
        <v>148</v>
      </c>
      <c r="E92" s="218" t="s">
        <v>1</v>
      </c>
      <c r="F92" s="224">
        <f>F93+F95</f>
        <v>0.5</v>
      </c>
      <c r="G92" s="27"/>
      <c r="H92" s="27"/>
      <c r="I92" s="27"/>
      <c r="J92" s="27"/>
      <c r="K92" s="27"/>
    </row>
    <row r="93" spans="1:11" ht="25.5" x14ac:dyDescent="0.2">
      <c r="A93" s="30" t="s">
        <v>292</v>
      </c>
      <c r="B93" s="218" t="s">
        <v>95</v>
      </c>
      <c r="C93" s="218" t="s">
        <v>23</v>
      </c>
      <c r="D93" s="196" t="s">
        <v>148</v>
      </c>
      <c r="E93" s="218" t="s">
        <v>1</v>
      </c>
      <c r="F93" s="224">
        <f>F94</f>
        <v>0</v>
      </c>
      <c r="G93" s="27"/>
      <c r="H93" s="27"/>
      <c r="I93" s="27"/>
      <c r="J93" s="27"/>
      <c r="K93" s="27"/>
    </row>
    <row r="94" spans="1:11" x14ac:dyDescent="0.2">
      <c r="A94" s="30" t="s">
        <v>25</v>
      </c>
      <c r="B94" s="218" t="s">
        <v>95</v>
      </c>
      <c r="C94" s="218" t="s">
        <v>23</v>
      </c>
      <c r="D94" s="196" t="s">
        <v>148</v>
      </c>
      <c r="E94" s="218" t="s">
        <v>106</v>
      </c>
      <c r="F94" s="224">
        <v>0</v>
      </c>
      <c r="G94" s="27"/>
      <c r="H94" s="27"/>
      <c r="I94" s="27"/>
      <c r="J94" s="27"/>
      <c r="K94" s="27"/>
    </row>
    <row r="95" spans="1:11" ht="25.5" x14ac:dyDescent="0.2">
      <c r="A95" s="30" t="s">
        <v>293</v>
      </c>
      <c r="B95" s="218" t="s">
        <v>95</v>
      </c>
      <c r="C95" s="218" t="s">
        <v>23</v>
      </c>
      <c r="D95" s="196" t="s">
        <v>276</v>
      </c>
      <c r="E95" s="218" t="s">
        <v>1</v>
      </c>
      <c r="F95" s="224">
        <f>F96</f>
        <v>0.5</v>
      </c>
      <c r="G95" s="27"/>
      <c r="H95" s="27"/>
      <c r="I95" s="27"/>
      <c r="J95" s="27"/>
      <c r="K95" s="27"/>
    </row>
    <row r="96" spans="1:11" x14ac:dyDescent="0.2">
      <c r="A96" s="30" t="s">
        <v>25</v>
      </c>
      <c r="B96" s="218" t="s">
        <v>95</v>
      </c>
      <c r="C96" s="218" t="s">
        <v>23</v>
      </c>
      <c r="D96" s="196" t="s">
        <v>276</v>
      </c>
      <c r="E96" s="218" t="s">
        <v>106</v>
      </c>
      <c r="F96" s="224">
        <v>0.5</v>
      </c>
      <c r="G96" s="27"/>
      <c r="H96" s="27"/>
      <c r="I96" s="27"/>
      <c r="J96" s="27"/>
      <c r="K96" s="27"/>
    </row>
    <row r="97" spans="1:11" x14ac:dyDescent="0.2">
      <c r="A97" s="171" t="s">
        <v>304</v>
      </c>
      <c r="B97" s="210" t="s">
        <v>95</v>
      </c>
      <c r="C97" s="210" t="s">
        <v>8</v>
      </c>
      <c r="D97" s="213" t="s">
        <v>141</v>
      </c>
      <c r="E97" s="210" t="s">
        <v>1</v>
      </c>
      <c r="F97" s="212">
        <f>F98</f>
        <v>230</v>
      </c>
      <c r="G97" s="27"/>
      <c r="H97" s="27"/>
      <c r="I97" s="27"/>
      <c r="J97" s="27"/>
      <c r="K97" s="27"/>
    </row>
    <row r="98" spans="1:11" x14ac:dyDescent="0.2">
      <c r="A98" s="173" t="s">
        <v>98</v>
      </c>
      <c r="B98" s="214" t="s">
        <v>95</v>
      </c>
      <c r="C98" s="214" t="s">
        <v>8</v>
      </c>
      <c r="D98" s="215" t="s">
        <v>165</v>
      </c>
      <c r="E98" s="214" t="s">
        <v>1</v>
      </c>
      <c r="F98" s="225">
        <f>F99</f>
        <v>230</v>
      </c>
      <c r="G98" s="27"/>
      <c r="H98" s="27"/>
      <c r="I98" s="27"/>
      <c r="J98" s="27"/>
      <c r="K98" s="27"/>
    </row>
    <row r="99" spans="1:11" x14ac:dyDescent="0.2">
      <c r="A99" s="30" t="s">
        <v>81</v>
      </c>
      <c r="B99" s="194" t="s">
        <v>95</v>
      </c>
      <c r="C99" s="194" t="s">
        <v>8</v>
      </c>
      <c r="D99" s="195" t="s">
        <v>166</v>
      </c>
      <c r="E99" s="194" t="s">
        <v>1</v>
      </c>
      <c r="F99" s="226">
        <f>F100+F102</f>
        <v>230</v>
      </c>
      <c r="G99" s="27"/>
      <c r="H99" s="27"/>
      <c r="I99" s="27"/>
      <c r="J99" s="27"/>
      <c r="K99" s="27"/>
    </row>
    <row r="100" spans="1:11" x14ac:dyDescent="0.2">
      <c r="A100" s="30" t="s">
        <v>97</v>
      </c>
      <c r="B100" s="194" t="s">
        <v>95</v>
      </c>
      <c r="C100" s="194" t="s">
        <v>8</v>
      </c>
      <c r="D100" s="195" t="s">
        <v>406</v>
      </c>
      <c r="E100" s="194" t="s">
        <v>1</v>
      </c>
      <c r="F100" s="226">
        <f>F101</f>
        <v>130</v>
      </c>
      <c r="G100" s="27"/>
      <c r="H100" s="27"/>
      <c r="I100" s="27"/>
      <c r="J100" s="27"/>
      <c r="K100" s="27"/>
    </row>
    <row r="101" spans="1:11" ht="25.5" x14ac:dyDescent="0.2">
      <c r="A101" s="30" t="s">
        <v>80</v>
      </c>
      <c r="B101" s="194" t="s">
        <v>95</v>
      </c>
      <c r="C101" s="194" t="s">
        <v>8</v>
      </c>
      <c r="D101" s="195" t="s">
        <v>406</v>
      </c>
      <c r="E101" s="194" t="s">
        <v>79</v>
      </c>
      <c r="F101" s="226">
        <v>130</v>
      </c>
      <c r="G101" s="27"/>
      <c r="H101" s="27"/>
      <c r="I101" s="27"/>
      <c r="J101" s="27"/>
      <c r="K101" s="27"/>
    </row>
    <row r="102" spans="1:11" x14ac:dyDescent="0.2">
      <c r="A102" s="30" t="s">
        <v>96</v>
      </c>
      <c r="B102" s="194" t="s">
        <v>95</v>
      </c>
      <c r="C102" s="194" t="s">
        <v>8</v>
      </c>
      <c r="D102" s="195" t="s">
        <v>407</v>
      </c>
      <c r="E102" s="194" t="s">
        <v>1</v>
      </c>
      <c r="F102" s="226">
        <f>F103</f>
        <v>100</v>
      </c>
      <c r="G102" s="27"/>
      <c r="H102" s="27"/>
      <c r="I102" s="27"/>
      <c r="J102" s="27"/>
      <c r="K102" s="27"/>
    </row>
    <row r="103" spans="1:11" ht="25.5" x14ac:dyDescent="0.2">
      <c r="A103" s="30" t="s">
        <v>80</v>
      </c>
      <c r="B103" s="194" t="s">
        <v>95</v>
      </c>
      <c r="C103" s="194" t="s">
        <v>8</v>
      </c>
      <c r="D103" s="195" t="s">
        <v>407</v>
      </c>
      <c r="E103" s="194" t="s">
        <v>79</v>
      </c>
      <c r="F103" s="226">
        <v>100</v>
      </c>
      <c r="G103" s="27"/>
      <c r="H103" s="27"/>
      <c r="I103" s="27"/>
      <c r="J103" s="27"/>
      <c r="K103" s="27"/>
    </row>
    <row r="104" spans="1:11" x14ac:dyDescent="0.2">
      <c r="A104" s="127" t="s">
        <v>94</v>
      </c>
      <c r="B104" s="220" t="s">
        <v>15</v>
      </c>
      <c r="C104" s="220" t="s">
        <v>2</v>
      </c>
      <c r="D104" s="221" t="s">
        <v>141</v>
      </c>
      <c r="E104" s="220" t="s">
        <v>1</v>
      </c>
      <c r="F104" s="222">
        <f>F105</f>
        <v>1607.6</v>
      </c>
      <c r="G104" s="27"/>
      <c r="H104" s="27"/>
      <c r="I104" s="27"/>
      <c r="J104" s="27"/>
      <c r="K104" s="27"/>
    </row>
    <row r="105" spans="1:11" x14ac:dyDescent="0.2">
      <c r="A105" s="170" t="s">
        <v>93</v>
      </c>
      <c r="B105" s="210" t="s">
        <v>15</v>
      </c>
      <c r="C105" s="210" t="s">
        <v>5</v>
      </c>
      <c r="D105" s="213" t="s">
        <v>141</v>
      </c>
      <c r="E105" s="210" t="s">
        <v>1</v>
      </c>
      <c r="F105" s="212">
        <f>F109+F110+F111+F115+F114</f>
        <v>1607.6</v>
      </c>
      <c r="G105" s="27"/>
      <c r="H105" s="27"/>
      <c r="I105" s="27"/>
      <c r="J105" s="27"/>
      <c r="K105" s="27"/>
    </row>
    <row r="106" spans="1:11" x14ac:dyDescent="0.2">
      <c r="A106" s="173" t="s">
        <v>306</v>
      </c>
      <c r="B106" s="214" t="s">
        <v>15</v>
      </c>
      <c r="C106" s="214" t="s">
        <v>5</v>
      </c>
      <c r="D106" s="215" t="s">
        <v>170</v>
      </c>
      <c r="E106" s="214" t="s">
        <v>1</v>
      </c>
      <c r="F106" s="216">
        <f>F107+F112</f>
        <v>1607.6</v>
      </c>
      <c r="G106" s="27"/>
      <c r="H106" s="27"/>
      <c r="I106" s="27"/>
      <c r="J106" s="27"/>
      <c r="K106" s="27"/>
    </row>
    <row r="107" spans="1:11" x14ac:dyDescent="0.2">
      <c r="A107" s="32" t="s">
        <v>81</v>
      </c>
      <c r="B107" s="218" t="s">
        <v>15</v>
      </c>
      <c r="C107" s="218" t="s">
        <v>5</v>
      </c>
      <c r="D107" s="196" t="s">
        <v>171</v>
      </c>
      <c r="E107" s="218" t="s">
        <v>1</v>
      </c>
      <c r="F107" s="219">
        <f>F108</f>
        <v>993.9</v>
      </c>
      <c r="G107" s="27"/>
      <c r="H107" s="27"/>
      <c r="I107" s="27"/>
      <c r="J107" s="27"/>
      <c r="K107" s="27"/>
    </row>
    <row r="108" spans="1:11" x14ac:dyDescent="0.2">
      <c r="A108" s="32" t="s">
        <v>91</v>
      </c>
      <c r="B108" s="218" t="s">
        <v>15</v>
      </c>
      <c r="C108" s="218" t="s">
        <v>5</v>
      </c>
      <c r="D108" s="196" t="s">
        <v>408</v>
      </c>
      <c r="E108" s="218" t="s">
        <v>1</v>
      </c>
      <c r="F108" s="219">
        <f>F109+F110+F111</f>
        <v>993.9</v>
      </c>
      <c r="G108" s="27"/>
      <c r="H108" s="27"/>
      <c r="I108" s="27"/>
      <c r="J108" s="27"/>
      <c r="K108" s="27"/>
    </row>
    <row r="109" spans="1:11" ht="25.5" x14ac:dyDescent="0.2">
      <c r="A109" s="32" t="s">
        <v>90</v>
      </c>
      <c r="B109" s="218" t="s">
        <v>15</v>
      </c>
      <c r="C109" s="218" t="s">
        <v>5</v>
      </c>
      <c r="D109" s="196" t="s">
        <v>408</v>
      </c>
      <c r="E109" s="218" t="s">
        <v>6</v>
      </c>
      <c r="F109" s="219">
        <v>593.9</v>
      </c>
      <c r="G109" s="27"/>
      <c r="H109" s="27"/>
      <c r="I109" s="27"/>
      <c r="J109" s="27"/>
      <c r="K109" s="27"/>
    </row>
    <row r="110" spans="1:11" ht="25.5" x14ac:dyDescent="0.2">
      <c r="A110" s="32" t="s">
        <v>80</v>
      </c>
      <c r="B110" s="218" t="s">
        <v>15</v>
      </c>
      <c r="C110" s="218" t="s">
        <v>5</v>
      </c>
      <c r="D110" s="196" t="s">
        <v>408</v>
      </c>
      <c r="E110" s="218" t="s">
        <v>79</v>
      </c>
      <c r="F110" s="219">
        <v>400</v>
      </c>
      <c r="G110" s="27"/>
      <c r="H110" s="27"/>
      <c r="I110" s="27"/>
      <c r="J110" s="27"/>
      <c r="K110" s="27"/>
    </row>
    <row r="111" spans="1:11" x14ac:dyDescent="0.2">
      <c r="A111" s="30" t="s">
        <v>89</v>
      </c>
      <c r="B111" s="218" t="s">
        <v>15</v>
      </c>
      <c r="C111" s="218" t="s">
        <v>5</v>
      </c>
      <c r="D111" s="196" t="s">
        <v>408</v>
      </c>
      <c r="E111" s="218" t="s">
        <v>88</v>
      </c>
      <c r="F111" s="219"/>
      <c r="G111" s="27"/>
      <c r="H111" s="27"/>
      <c r="I111" s="27"/>
      <c r="J111" s="27"/>
      <c r="K111" s="27"/>
    </row>
    <row r="112" spans="1:11" x14ac:dyDescent="0.2">
      <c r="A112" s="32" t="s">
        <v>81</v>
      </c>
      <c r="B112" s="218" t="s">
        <v>15</v>
      </c>
      <c r="C112" s="218" t="s">
        <v>5</v>
      </c>
      <c r="D112" s="196" t="s">
        <v>238</v>
      </c>
      <c r="E112" s="218" t="s">
        <v>1</v>
      </c>
      <c r="F112" s="219">
        <f>F113</f>
        <v>613.70000000000005</v>
      </c>
      <c r="G112" s="27"/>
      <c r="H112" s="27"/>
      <c r="I112" s="27"/>
      <c r="J112" s="27"/>
      <c r="K112" s="27"/>
    </row>
    <row r="113" spans="1:11" x14ac:dyDescent="0.2">
      <c r="A113" s="32" t="s">
        <v>91</v>
      </c>
      <c r="B113" s="218" t="s">
        <v>15</v>
      </c>
      <c r="C113" s="218" t="s">
        <v>5</v>
      </c>
      <c r="D113" s="196" t="s">
        <v>239</v>
      </c>
      <c r="E113" s="218" t="s">
        <v>1</v>
      </c>
      <c r="F113" s="219">
        <f>F115+F114</f>
        <v>613.70000000000005</v>
      </c>
      <c r="G113" s="27"/>
      <c r="H113" s="27"/>
      <c r="I113" s="27"/>
      <c r="J113" s="27"/>
      <c r="K113" s="27"/>
    </row>
    <row r="114" spans="1:11" x14ac:dyDescent="0.2">
      <c r="A114" s="32" t="s">
        <v>396</v>
      </c>
      <c r="B114" s="218" t="s">
        <v>15</v>
      </c>
      <c r="C114" s="218" t="s">
        <v>5</v>
      </c>
      <c r="D114" s="196" t="s">
        <v>239</v>
      </c>
      <c r="E114" s="218" t="s">
        <v>6</v>
      </c>
      <c r="F114" s="219">
        <v>408.4</v>
      </c>
      <c r="G114" s="27"/>
      <c r="H114" s="27"/>
      <c r="I114" s="27"/>
      <c r="J114" s="27"/>
      <c r="K114" s="27"/>
    </row>
    <row r="115" spans="1:11" ht="25.5" x14ac:dyDescent="0.2">
      <c r="A115" s="109" t="s">
        <v>240</v>
      </c>
      <c r="B115" s="218" t="s">
        <v>15</v>
      </c>
      <c r="C115" s="218" t="s">
        <v>5</v>
      </c>
      <c r="D115" s="196" t="s">
        <v>239</v>
      </c>
      <c r="E115" s="218" t="s">
        <v>88</v>
      </c>
      <c r="F115" s="219">
        <v>205.3</v>
      </c>
      <c r="G115" s="27"/>
      <c r="H115" s="27"/>
      <c r="I115" s="27"/>
      <c r="J115" s="27"/>
      <c r="K115" s="27"/>
    </row>
    <row r="116" spans="1:11" x14ac:dyDescent="0.2">
      <c r="A116" s="127" t="s">
        <v>172</v>
      </c>
      <c r="B116" s="220" t="s">
        <v>13</v>
      </c>
      <c r="C116" s="220" t="s">
        <v>2</v>
      </c>
      <c r="D116" s="221" t="s">
        <v>141</v>
      </c>
      <c r="E116" s="220" t="s">
        <v>1</v>
      </c>
      <c r="F116" s="222">
        <f>F117+F121</f>
        <v>275.2</v>
      </c>
      <c r="G116" s="27"/>
      <c r="H116" s="27"/>
      <c r="I116" s="27"/>
      <c r="J116" s="27"/>
      <c r="K116" s="27"/>
    </row>
    <row r="117" spans="1:11" x14ac:dyDescent="0.2">
      <c r="A117" s="170" t="s">
        <v>86</v>
      </c>
      <c r="B117" s="210" t="s">
        <v>13</v>
      </c>
      <c r="C117" s="210" t="s">
        <v>5</v>
      </c>
      <c r="D117" s="213" t="s">
        <v>141</v>
      </c>
      <c r="E117" s="210" t="s">
        <v>1</v>
      </c>
      <c r="F117" s="212">
        <f>F118</f>
        <v>267.7</v>
      </c>
      <c r="G117" s="27"/>
      <c r="H117" s="27"/>
      <c r="I117" s="27"/>
      <c r="J117" s="27"/>
      <c r="K117" s="27"/>
    </row>
    <row r="118" spans="1:11" x14ac:dyDescent="0.2">
      <c r="A118" s="47" t="s">
        <v>146</v>
      </c>
      <c r="B118" s="218" t="s">
        <v>13</v>
      </c>
      <c r="C118" s="218" t="s">
        <v>5</v>
      </c>
      <c r="D118" s="196" t="s">
        <v>147</v>
      </c>
      <c r="E118" s="218" t="s">
        <v>1</v>
      </c>
      <c r="F118" s="219">
        <f>F119</f>
        <v>267.7</v>
      </c>
      <c r="G118" s="27"/>
      <c r="H118" s="27"/>
      <c r="I118" s="27"/>
      <c r="J118" s="27"/>
      <c r="K118" s="27"/>
    </row>
    <row r="119" spans="1:11" x14ac:dyDescent="0.2">
      <c r="A119" s="30" t="s">
        <v>85</v>
      </c>
      <c r="B119" s="218" t="s">
        <v>13</v>
      </c>
      <c r="C119" s="218" t="s">
        <v>5</v>
      </c>
      <c r="D119" s="196" t="s">
        <v>148</v>
      </c>
      <c r="E119" s="218" t="s">
        <v>1</v>
      </c>
      <c r="F119" s="219">
        <f>F120</f>
        <v>267.7</v>
      </c>
      <c r="G119" s="27"/>
      <c r="H119" s="27"/>
      <c r="I119" s="27"/>
      <c r="J119" s="27"/>
      <c r="K119" s="27"/>
    </row>
    <row r="120" spans="1:11" ht="25.5" x14ac:dyDescent="0.2">
      <c r="A120" s="236" t="s">
        <v>173</v>
      </c>
      <c r="B120" s="194" t="s">
        <v>13</v>
      </c>
      <c r="C120" s="194" t="s">
        <v>5</v>
      </c>
      <c r="D120" s="195" t="s">
        <v>164</v>
      </c>
      <c r="E120" s="194" t="s">
        <v>84</v>
      </c>
      <c r="F120" s="180">
        <v>267.7</v>
      </c>
      <c r="G120" s="27"/>
      <c r="H120" s="27"/>
      <c r="I120" s="27"/>
      <c r="J120" s="27"/>
      <c r="K120" s="27"/>
    </row>
    <row r="121" spans="1:11" x14ac:dyDescent="0.2">
      <c r="A121" s="170" t="s">
        <v>175</v>
      </c>
      <c r="B121" s="210" t="s">
        <v>13</v>
      </c>
      <c r="C121" s="210" t="s">
        <v>11</v>
      </c>
      <c r="D121" s="213" t="s">
        <v>141</v>
      </c>
      <c r="E121" s="210" t="s">
        <v>1</v>
      </c>
      <c r="F121" s="178">
        <f>F122</f>
        <v>7.5</v>
      </c>
      <c r="G121" s="27"/>
      <c r="H121" s="27"/>
      <c r="I121" s="27"/>
      <c r="J121" s="27"/>
      <c r="K121" s="27"/>
    </row>
    <row r="122" spans="1:11" x14ac:dyDescent="0.2">
      <c r="A122" s="173" t="s">
        <v>83</v>
      </c>
      <c r="B122" s="214" t="s">
        <v>13</v>
      </c>
      <c r="C122" s="214" t="s">
        <v>11</v>
      </c>
      <c r="D122" s="215" t="s">
        <v>141</v>
      </c>
      <c r="E122" s="214" t="s">
        <v>1</v>
      </c>
      <c r="F122" s="179">
        <f>F123</f>
        <v>7.5</v>
      </c>
      <c r="G122" s="27"/>
      <c r="H122" s="27"/>
      <c r="I122" s="27"/>
      <c r="J122" s="27"/>
      <c r="K122" s="27"/>
    </row>
    <row r="123" spans="1:11" x14ac:dyDescent="0.2">
      <c r="A123" s="30" t="s">
        <v>81</v>
      </c>
      <c r="B123" s="194" t="s">
        <v>13</v>
      </c>
      <c r="C123" s="194" t="s">
        <v>11</v>
      </c>
      <c r="D123" s="195" t="s">
        <v>176</v>
      </c>
      <c r="E123" s="194" t="s">
        <v>1</v>
      </c>
      <c r="F123" s="180">
        <f>F124</f>
        <v>7.5</v>
      </c>
      <c r="G123" s="27"/>
      <c r="H123" s="27"/>
      <c r="I123" s="27"/>
      <c r="J123" s="27"/>
      <c r="K123" s="27"/>
    </row>
    <row r="124" spans="1:11" ht="25.5" x14ac:dyDescent="0.2">
      <c r="A124" s="30" t="s">
        <v>80</v>
      </c>
      <c r="B124" s="194" t="s">
        <v>13</v>
      </c>
      <c r="C124" s="194" t="s">
        <v>11</v>
      </c>
      <c r="D124" s="195" t="s">
        <v>409</v>
      </c>
      <c r="E124" s="194" t="s">
        <v>79</v>
      </c>
      <c r="F124" s="180">
        <v>7.5</v>
      </c>
      <c r="G124" s="27"/>
      <c r="H124" s="27"/>
      <c r="I124" s="27"/>
      <c r="J124" s="27"/>
      <c r="K124" s="27"/>
    </row>
    <row r="125" spans="1:11" x14ac:dyDescent="0.25">
      <c r="A125" s="27"/>
      <c r="B125" s="27"/>
      <c r="C125" s="50"/>
      <c r="D125" s="27"/>
      <c r="E125" s="28"/>
      <c r="F125" s="27"/>
      <c r="G125" s="27"/>
      <c r="H125" s="27"/>
      <c r="I125" s="27"/>
      <c r="J125" s="27"/>
      <c r="K125" s="27"/>
    </row>
    <row r="126" spans="1:11" x14ac:dyDescent="0.25">
      <c r="A126" s="27"/>
      <c r="B126" s="27"/>
      <c r="C126" s="50"/>
      <c r="D126" s="27"/>
      <c r="E126" s="28"/>
      <c r="F126" s="27"/>
      <c r="G126" s="27"/>
      <c r="H126" s="27"/>
      <c r="I126" s="27"/>
      <c r="J126" s="27"/>
      <c r="K126" s="27"/>
    </row>
    <row r="127" spans="1:11" x14ac:dyDescent="0.25">
      <c r="A127" s="27"/>
      <c r="B127" s="27"/>
      <c r="C127" s="50"/>
      <c r="D127" s="27"/>
      <c r="E127" s="28"/>
      <c r="F127" s="27"/>
      <c r="G127" s="27"/>
      <c r="H127" s="27"/>
      <c r="I127" s="27"/>
      <c r="J127" s="27"/>
      <c r="K127" s="27"/>
    </row>
    <row r="128" spans="1:11" x14ac:dyDescent="0.25">
      <c r="A128" s="27"/>
      <c r="B128" s="27"/>
      <c r="C128" s="50"/>
      <c r="D128" s="27"/>
      <c r="E128" s="28"/>
      <c r="F128" s="27"/>
      <c r="G128" s="27"/>
      <c r="H128" s="27"/>
      <c r="I128" s="27"/>
      <c r="J128" s="27"/>
      <c r="K128" s="27"/>
    </row>
    <row r="129" spans="1:11" x14ac:dyDescent="0.25">
      <c r="A129" s="27"/>
      <c r="B129" s="27"/>
      <c r="C129" s="50"/>
      <c r="D129" s="27"/>
      <c r="E129" s="28"/>
      <c r="F129" s="27"/>
      <c r="G129" s="27"/>
      <c r="H129" s="27"/>
      <c r="I129" s="27"/>
      <c r="J129" s="27"/>
      <c r="K129" s="27"/>
    </row>
    <row r="130" spans="1:11" x14ac:dyDescent="0.25">
      <c r="A130" s="27"/>
      <c r="B130" s="27"/>
      <c r="C130" s="50"/>
      <c r="D130" s="27"/>
      <c r="E130" s="28"/>
      <c r="F130" s="27"/>
      <c r="G130" s="27"/>
      <c r="H130" s="27"/>
      <c r="I130" s="27"/>
      <c r="J130" s="27"/>
      <c r="K130" s="27"/>
    </row>
    <row r="131" spans="1:11" x14ac:dyDescent="0.25">
      <c r="A131" s="27"/>
      <c r="B131" s="27"/>
      <c r="C131" s="50"/>
      <c r="D131" s="27"/>
      <c r="E131" s="28"/>
      <c r="F131" s="27"/>
      <c r="G131" s="27"/>
      <c r="H131" s="27"/>
      <c r="I131" s="27"/>
      <c r="J131" s="27"/>
      <c r="K131" s="27"/>
    </row>
    <row r="132" spans="1:11" x14ac:dyDescent="0.25">
      <c r="A132" s="27"/>
      <c r="B132" s="27"/>
      <c r="C132" s="50"/>
      <c r="D132" s="27"/>
      <c r="E132" s="28"/>
      <c r="F132" s="27"/>
      <c r="G132" s="27"/>
      <c r="H132" s="27"/>
      <c r="I132" s="27"/>
      <c r="J132" s="27"/>
      <c r="K132" s="27"/>
    </row>
    <row r="133" spans="1:11" x14ac:dyDescent="0.25">
      <c r="A133" s="27"/>
      <c r="B133" s="27"/>
      <c r="C133" s="50"/>
      <c r="D133" s="27"/>
      <c r="E133" s="28"/>
      <c r="F133" s="27"/>
      <c r="G133" s="27"/>
      <c r="H133" s="27"/>
      <c r="I133" s="27"/>
      <c r="J133" s="27"/>
      <c r="K133" s="27"/>
    </row>
    <row r="134" spans="1:11" x14ac:dyDescent="0.25">
      <c r="A134" s="27"/>
      <c r="B134" s="27"/>
      <c r="C134" s="50"/>
      <c r="D134" s="27"/>
      <c r="E134" s="28"/>
      <c r="F134" s="27"/>
      <c r="G134" s="27"/>
      <c r="H134" s="27"/>
      <c r="I134" s="27"/>
      <c r="J134" s="27"/>
      <c r="K134" s="27"/>
    </row>
    <row r="135" spans="1:11" x14ac:dyDescent="0.25">
      <c r="A135" s="27"/>
      <c r="B135" s="27"/>
      <c r="C135" s="50"/>
      <c r="D135" s="27"/>
      <c r="E135" s="28"/>
      <c r="F135" s="27"/>
      <c r="G135" s="27"/>
      <c r="H135" s="27"/>
      <c r="I135" s="27"/>
      <c r="J135" s="27"/>
      <c r="K135" s="27"/>
    </row>
    <row r="136" spans="1:11" x14ac:dyDescent="0.25">
      <c r="A136" s="27"/>
      <c r="B136" s="27"/>
      <c r="C136" s="50"/>
      <c r="D136" s="27"/>
      <c r="E136" s="28"/>
      <c r="F136" s="27"/>
      <c r="G136" s="27"/>
      <c r="H136" s="27"/>
      <c r="I136" s="27"/>
      <c r="J136" s="27"/>
      <c r="K136" s="27"/>
    </row>
    <row r="137" spans="1:11" x14ac:dyDescent="0.25">
      <c r="A137" s="27"/>
      <c r="B137" s="27"/>
      <c r="C137" s="50"/>
      <c r="D137" s="27"/>
      <c r="E137" s="28"/>
      <c r="F137" s="27"/>
      <c r="G137" s="27"/>
      <c r="H137" s="27"/>
      <c r="I137" s="27"/>
      <c r="J137" s="27"/>
      <c r="K137" s="27"/>
    </row>
    <row r="138" spans="1:11" x14ac:dyDescent="0.25">
      <c r="A138" s="27"/>
      <c r="B138" s="27"/>
      <c r="C138" s="50"/>
      <c r="D138" s="27"/>
      <c r="E138" s="28"/>
      <c r="F138" s="27"/>
      <c r="G138" s="27"/>
      <c r="H138" s="27"/>
      <c r="I138" s="27"/>
      <c r="J138" s="27"/>
      <c r="K138" s="27"/>
    </row>
    <row r="139" spans="1:11" x14ac:dyDescent="0.25">
      <c r="A139" s="27"/>
      <c r="B139" s="27"/>
      <c r="C139" s="50"/>
      <c r="D139" s="27"/>
      <c r="E139" s="28"/>
      <c r="F139" s="27"/>
      <c r="G139" s="27"/>
      <c r="H139" s="27"/>
      <c r="I139" s="27"/>
      <c r="J139" s="27"/>
      <c r="K139" s="27"/>
    </row>
    <row r="140" spans="1:11" x14ac:dyDescent="0.25">
      <c r="A140" s="27"/>
      <c r="B140" s="27"/>
      <c r="C140" s="50"/>
      <c r="D140" s="27"/>
      <c r="E140" s="28"/>
      <c r="F140" s="27"/>
      <c r="G140" s="27"/>
      <c r="H140" s="27"/>
      <c r="I140" s="27"/>
      <c r="J140" s="27"/>
      <c r="K140" s="27"/>
    </row>
    <row r="141" spans="1:11" x14ac:dyDescent="0.25">
      <c r="A141" s="27"/>
      <c r="B141" s="27"/>
      <c r="C141" s="50"/>
      <c r="D141" s="27"/>
      <c r="E141" s="28"/>
      <c r="F141" s="27"/>
      <c r="G141" s="27"/>
      <c r="H141" s="27"/>
      <c r="I141" s="27"/>
      <c r="J141" s="27"/>
      <c r="K141" s="27"/>
    </row>
    <row r="142" spans="1:11" x14ac:dyDescent="0.25">
      <c r="A142" s="27"/>
      <c r="B142" s="27"/>
      <c r="C142" s="50"/>
      <c r="D142" s="27"/>
      <c r="E142" s="28"/>
      <c r="F142" s="27"/>
      <c r="G142" s="27"/>
      <c r="H142" s="27"/>
      <c r="I142" s="27"/>
      <c r="J142" s="27"/>
      <c r="K142" s="27"/>
    </row>
    <row r="143" spans="1:11" x14ac:dyDescent="0.25">
      <c r="A143" s="27"/>
      <c r="B143" s="27"/>
      <c r="C143" s="50"/>
      <c r="D143" s="27"/>
      <c r="E143" s="28"/>
      <c r="F143" s="27"/>
      <c r="G143" s="27"/>
      <c r="H143" s="27"/>
      <c r="I143" s="27"/>
      <c r="J143" s="27"/>
      <c r="K143" s="27"/>
    </row>
    <row r="144" spans="1:11" x14ac:dyDescent="0.25">
      <c r="A144" s="27"/>
      <c r="B144" s="27"/>
      <c r="C144" s="50"/>
      <c r="D144" s="27"/>
      <c r="E144" s="28"/>
      <c r="F144" s="27"/>
      <c r="G144" s="27"/>
      <c r="H144" s="27"/>
      <c r="I144" s="27"/>
      <c r="J144" s="27"/>
      <c r="K144" s="27"/>
    </row>
    <row r="145" spans="1:11" x14ac:dyDescent="0.25">
      <c r="A145" s="27"/>
      <c r="B145" s="27"/>
      <c r="C145" s="50"/>
      <c r="D145" s="27"/>
      <c r="E145" s="28"/>
      <c r="F145" s="27"/>
      <c r="G145" s="27"/>
      <c r="H145" s="27"/>
      <c r="I145" s="27"/>
      <c r="J145" s="27"/>
      <c r="K145" s="27"/>
    </row>
    <row r="146" spans="1:11" x14ac:dyDescent="0.25">
      <c r="A146" s="27"/>
      <c r="B146" s="27"/>
      <c r="C146" s="50"/>
      <c r="D146" s="27"/>
      <c r="E146" s="28"/>
      <c r="F146" s="27"/>
      <c r="G146" s="27"/>
      <c r="H146" s="27"/>
      <c r="I146" s="27"/>
      <c r="J146" s="27"/>
      <c r="K146" s="27"/>
    </row>
    <row r="147" spans="1:11" x14ac:dyDescent="0.25">
      <c r="A147" s="27"/>
      <c r="B147" s="27"/>
      <c r="C147" s="50"/>
      <c r="D147" s="27"/>
      <c r="E147" s="28"/>
      <c r="F147" s="27"/>
      <c r="G147" s="27"/>
      <c r="H147" s="27"/>
      <c r="I147" s="27"/>
      <c r="J147" s="27"/>
      <c r="K147" s="27"/>
    </row>
    <row r="148" spans="1:11" x14ac:dyDescent="0.25">
      <c r="A148" s="27"/>
      <c r="B148" s="27"/>
      <c r="C148" s="50"/>
      <c r="D148" s="27"/>
      <c r="E148" s="28"/>
      <c r="F148" s="27"/>
      <c r="G148" s="27"/>
      <c r="H148" s="27"/>
      <c r="I148" s="27"/>
      <c r="J148" s="27"/>
      <c r="K148" s="27"/>
    </row>
    <row r="149" spans="1:11" x14ac:dyDescent="0.25">
      <c r="A149" s="27"/>
      <c r="B149" s="27"/>
      <c r="C149" s="50"/>
      <c r="D149" s="27"/>
      <c r="E149" s="28"/>
      <c r="F149" s="27"/>
      <c r="G149" s="27"/>
      <c r="H149" s="27"/>
      <c r="I149" s="27"/>
      <c r="J149" s="27"/>
      <c r="K149" s="27"/>
    </row>
    <row r="150" spans="1:11" x14ac:dyDescent="0.25">
      <c r="A150" s="27"/>
      <c r="B150" s="27"/>
      <c r="C150" s="50"/>
      <c r="D150" s="27"/>
      <c r="E150" s="28"/>
      <c r="F150" s="27"/>
      <c r="G150" s="27"/>
      <c r="H150" s="27"/>
      <c r="I150" s="27"/>
      <c r="J150" s="27"/>
      <c r="K150" s="27"/>
    </row>
    <row r="151" spans="1:11" x14ac:dyDescent="0.25">
      <c r="A151" s="27"/>
      <c r="B151" s="27"/>
      <c r="C151" s="50"/>
      <c r="D151" s="27"/>
      <c r="E151" s="28"/>
      <c r="F151" s="27"/>
      <c r="G151" s="27"/>
      <c r="H151" s="27"/>
      <c r="I151" s="27"/>
      <c r="J151" s="27"/>
      <c r="K151" s="27"/>
    </row>
    <row r="152" spans="1:11" x14ac:dyDescent="0.25">
      <c r="A152" s="27"/>
      <c r="B152" s="27"/>
      <c r="C152" s="50"/>
      <c r="D152" s="27"/>
      <c r="E152" s="28"/>
      <c r="F152" s="27"/>
      <c r="G152" s="27"/>
      <c r="H152" s="27"/>
      <c r="I152" s="27"/>
      <c r="J152" s="27"/>
      <c r="K152" s="27"/>
    </row>
    <row r="153" spans="1:11" x14ac:dyDescent="0.25">
      <c r="A153" s="27"/>
      <c r="B153" s="27"/>
      <c r="C153" s="50"/>
      <c r="D153" s="27"/>
      <c r="E153" s="28"/>
      <c r="F153" s="27"/>
      <c r="G153" s="27"/>
      <c r="H153" s="27"/>
      <c r="I153" s="27"/>
      <c r="J153" s="27"/>
      <c r="K153" s="27"/>
    </row>
    <row r="154" spans="1:11" x14ac:dyDescent="0.25">
      <c r="A154" s="27"/>
      <c r="B154" s="27"/>
      <c r="C154" s="50"/>
      <c r="D154" s="27"/>
      <c r="E154" s="28"/>
      <c r="F154" s="27"/>
      <c r="G154" s="27"/>
      <c r="H154" s="27"/>
      <c r="I154" s="27"/>
      <c r="J154" s="27"/>
      <c r="K154" s="27"/>
    </row>
    <row r="155" spans="1:11" x14ac:dyDescent="0.25">
      <c r="A155" s="27"/>
      <c r="B155" s="27"/>
      <c r="C155" s="50"/>
      <c r="D155" s="27"/>
      <c r="E155" s="28"/>
      <c r="F155" s="27"/>
      <c r="G155" s="27"/>
      <c r="H155" s="27"/>
      <c r="I155" s="27"/>
      <c r="J155" s="27"/>
      <c r="K155" s="27"/>
    </row>
    <row r="156" spans="1:11" x14ac:dyDescent="0.25">
      <c r="A156" s="27"/>
      <c r="B156" s="27"/>
      <c r="C156" s="50"/>
      <c r="D156" s="27"/>
      <c r="E156" s="28"/>
      <c r="F156" s="27"/>
      <c r="G156" s="27"/>
      <c r="H156" s="27"/>
      <c r="I156" s="27"/>
      <c r="J156" s="27"/>
      <c r="K156" s="27"/>
    </row>
    <row r="157" spans="1:11" x14ac:dyDescent="0.25">
      <c r="A157" s="27"/>
      <c r="B157" s="27"/>
      <c r="C157" s="50"/>
      <c r="D157" s="27"/>
      <c r="E157" s="28"/>
      <c r="F157" s="27"/>
      <c r="G157" s="27"/>
      <c r="H157" s="27"/>
      <c r="I157" s="27"/>
      <c r="J157" s="27"/>
      <c r="K157" s="27"/>
    </row>
    <row r="158" spans="1:11" x14ac:dyDescent="0.25">
      <c r="A158" s="27"/>
      <c r="B158" s="27"/>
      <c r="C158" s="50"/>
      <c r="D158" s="27"/>
      <c r="E158" s="28"/>
      <c r="F158" s="27"/>
      <c r="G158" s="27"/>
      <c r="H158" s="27"/>
      <c r="I158" s="27"/>
      <c r="J158" s="27"/>
      <c r="K158" s="27"/>
    </row>
    <row r="159" spans="1:11" x14ac:dyDescent="0.25">
      <c r="A159" s="27"/>
      <c r="B159" s="27"/>
      <c r="C159" s="50"/>
      <c r="D159" s="27"/>
      <c r="E159" s="28"/>
      <c r="F159" s="27"/>
      <c r="G159" s="27"/>
      <c r="H159" s="27"/>
      <c r="I159" s="27"/>
      <c r="J159" s="27"/>
      <c r="K159" s="27"/>
    </row>
    <row r="160" spans="1:11" x14ac:dyDescent="0.25">
      <c r="A160" s="27"/>
      <c r="B160" s="27"/>
      <c r="C160" s="50"/>
      <c r="D160" s="27"/>
      <c r="E160" s="28"/>
      <c r="F160" s="27"/>
      <c r="G160" s="27"/>
      <c r="H160" s="27"/>
      <c r="I160" s="27"/>
      <c r="J160" s="27"/>
      <c r="K160" s="27"/>
    </row>
    <row r="161" spans="1:11" x14ac:dyDescent="0.25">
      <c r="A161" s="27"/>
      <c r="B161" s="27"/>
      <c r="C161" s="50"/>
      <c r="D161" s="27"/>
      <c r="E161" s="28"/>
      <c r="F161" s="27"/>
      <c r="G161" s="27"/>
      <c r="H161" s="27"/>
      <c r="I161" s="27"/>
      <c r="J161" s="27"/>
      <c r="K161" s="27"/>
    </row>
    <row r="162" spans="1:11" x14ac:dyDescent="0.25">
      <c r="A162" s="27"/>
      <c r="B162" s="27"/>
      <c r="C162" s="50"/>
      <c r="D162" s="27"/>
      <c r="E162" s="28"/>
      <c r="F162" s="27"/>
      <c r="G162" s="27"/>
      <c r="H162" s="27"/>
      <c r="I162" s="27"/>
      <c r="J162" s="27"/>
      <c r="K162" s="27"/>
    </row>
    <row r="163" spans="1:11" x14ac:dyDescent="0.25">
      <c r="A163" s="27"/>
      <c r="B163" s="27"/>
      <c r="C163" s="50"/>
      <c r="D163" s="27"/>
      <c r="E163" s="28"/>
      <c r="F163" s="27"/>
      <c r="G163" s="27"/>
      <c r="H163" s="27"/>
      <c r="I163" s="27"/>
      <c r="J163" s="27"/>
      <c r="K163" s="27"/>
    </row>
    <row r="164" spans="1:11" x14ac:dyDescent="0.25">
      <c r="A164" s="27"/>
      <c r="B164" s="27"/>
      <c r="C164" s="50"/>
      <c r="D164" s="27"/>
      <c r="E164" s="28"/>
      <c r="F164" s="27"/>
      <c r="G164" s="27"/>
      <c r="H164" s="27"/>
      <c r="I164" s="27"/>
      <c r="J164" s="27"/>
      <c r="K164" s="27"/>
    </row>
    <row r="165" spans="1:11" x14ac:dyDescent="0.25">
      <c r="A165" s="27"/>
      <c r="B165" s="27"/>
      <c r="C165" s="50"/>
      <c r="D165" s="27"/>
      <c r="E165" s="28"/>
      <c r="F165" s="27"/>
      <c r="G165" s="27"/>
      <c r="H165" s="27"/>
      <c r="I165" s="27"/>
      <c r="J165" s="27"/>
      <c r="K165" s="27"/>
    </row>
    <row r="166" spans="1:11" x14ac:dyDescent="0.25">
      <c r="A166" s="27"/>
      <c r="B166" s="27"/>
      <c r="C166" s="50"/>
      <c r="D166" s="27"/>
      <c r="E166" s="28"/>
      <c r="F166" s="27"/>
      <c r="G166" s="27"/>
      <c r="H166" s="27"/>
      <c r="I166" s="27"/>
      <c r="J166" s="27"/>
      <c r="K166" s="27"/>
    </row>
    <row r="167" spans="1:11" x14ac:dyDescent="0.25">
      <c r="A167" s="27"/>
      <c r="B167" s="27"/>
      <c r="C167" s="50"/>
      <c r="D167" s="27"/>
      <c r="E167" s="28"/>
      <c r="F167" s="27"/>
      <c r="G167" s="27"/>
      <c r="H167" s="27"/>
      <c r="I167" s="27"/>
      <c r="J167" s="27"/>
      <c r="K167" s="27"/>
    </row>
    <row r="168" spans="1:11" x14ac:dyDescent="0.25">
      <c r="A168" s="27"/>
      <c r="B168" s="27"/>
      <c r="C168" s="50"/>
      <c r="D168" s="27"/>
      <c r="E168" s="28"/>
      <c r="F168" s="27"/>
      <c r="G168" s="27"/>
      <c r="H168" s="27"/>
      <c r="I168" s="27"/>
      <c r="J168" s="27"/>
      <c r="K168" s="27"/>
    </row>
    <row r="169" spans="1:11" x14ac:dyDescent="0.25">
      <c r="A169" s="27"/>
      <c r="B169" s="27"/>
      <c r="C169" s="50"/>
      <c r="D169" s="27"/>
      <c r="E169" s="28"/>
      <c r="F169" s="27"/>
      <c r="G169" s="27"/>
      <c r="H169" s="27"/>
      <c r="I169" s="27"/>
      <c r="J169" s="27"/>
      <c r="K169" s="27"/>
    </row>
    <row r="170" spans="1:11" x14ac:dyDescent="0.25">
      <c r="A170" s="27"/>
      <c r="B170" s="27"/>
      <c r="C170" s="50"/>
      <c r="D170" s="27"/>
      <c r="E170" s="28"/>
      <c r="F170" s="27"/>
      <c r="G170" s="27"/>
      <c r="H170" s="27"/>
      <c r="I170" s="27"/>
      <c r="J170" s="27"/>
      <c r="K170" s="27"/>
    </row>
    <row r="171" spans="1:11" x14ac:dyDescent="0.25">
      <c r="A171" s="27"/>
      <c r="B171" s="27"/>
      <c r="C171" s="50"/>
      <c r="D171" s="27"/>
      <c r="E171" s="28"/>
      <c r="F171" s="27"/>
      <c r="G171" s="27"/>
      <c r="H171" s="27"/>
      <c r="I171" s="27"/>
      <c r="J171" s="27"/>
      <c r="K171" s="27"/>
    </row>
    <row r="172" spans="1:11" x14ac:dyDescent="0.25">
      <c r="A172" s="27"/>
      <c r="B172" s="27"/>
      <c r="C172" s="50"/>
      <c r="D172" s="27"/>
      <c r="E172" s="28"/>
      <c r="F172" s="27"/>
      <c r="G172" s="27"/>
      <c r="H172" s="27"/>
      <c r="I172" s="27"/>
      <c r="J172" s="27"/>
      <c r="K172" s="27"/>
    </row>
    <row r="173" spans="1:11" x14ac:dyDescent="0.25">
      <c r="A173" s="27"/>
      <c r="B173" s="27"/>
      <c r="C173" s="50"/>
      <c r="D173" s="27"/>
      <c r="E173" s="28"/>
      <c r="F173" s="27"/>
      <c r="G173" s="27"/>
      <c r="H173" s="27"/>
      <c r="I173" s="27"/>
      <c r="J173" s="27"/>
      <c r="K173" s="27"/>
    </row>
    <row r="174" spans="1:11" x14ac:dyDescent="0.25">
      <c r="A174" s="27"/>
      <c r="B174" s="27"/>
      <c r="C174" s="50"/>
      <c r="D174" s="27"/>
      <c r="E174" s="28"/>
      <c r="F174" s="27"/>
      <c r="G174" s="27"/>
      <c r="H174" s="27"/>
      <c r="I174" s="27"/>
      <c r="J174" s="27"/>
      <c r="K174" s="27"/>
    </row>
    <row r="175" spans="1:11" x14ac:dyDescent="0.25">
      <c r="A175" s="27"/>
      <c r="B175" s="27"/>
      <c r="C175" s="50"/>
      <c r="D175" s="27"/>
      <c r="E175" s="28"/>
      <c r="F175" s="27"/>
      <c r="G175" s="27"/>
      <c r="H175" s="27"/>
      <c r="I175" s="27"/>
      <c r="J175" s="27"/>
      <c r="K175" s="27"/>
    </row>
    <row r="176" spans="1:11" x14ac:dyDescent="0.25">
      <c r="A176" s="27"/>
      <c r="B176" s="27"/>
      <c r="C176" s="50"/>
      <c r="D176" s="27"/>
      <c r="E176" s="28"/>
      <c r="F176" s="27"/>
      <c r="G176" s="27"/>
      <c r="H176" s="27"/>
      <c r="I176" s="27"/>
      <c r="J176" s="27"/>
      <c r="K176" s="27"/>
    </row>
    <row r="177" spans="1:11" x14ac:dyDescent="0.25">
      <c r="A177" s="27"/>
      <c r="B177" s="27"/>
      <c r="C177" s="50"/>
      <c r="D177" s="27"/>
      <c r="E177" s="28"/>
      <c r="F177" s="27"/>
      <c r="G177" s="27"/>
      <c r="H177" s="27"/>
      <c r="I177" s="27"/>
      <c r="J177" s="27"/>
      <c r="K177" s="27"/>
    </row>
    <row r="178" spans="1:11" x14ac:dyDescent="0.25">
      <c r="A178" s="27"/>
      <c r="B178" s="27"/>
      <c r="C178" s="50"/>
      <c r="D178" s="27"/>
      <c r="E178" s="28"/>
      <c r="F178" s="27"/>
      <c r="G178" s="27"/>
      <c r="H178" s="27"/>
      <c r="I178" s="27"/>
      <c r="J178" s="27"/>
      <c r="K178" s="27"/>
    </row>
    <row r="179" spans="1:11" x14ac:dyDescent="0.25">
      <c r="A179" s="27"/>
      <c r="B179" s="27"/>
      <c r="C179" s="50"/>
      <c r="D179" s="27"/>
      <c r="E179" s="28"/>
      <c r="F179" s="27"/>
      <c r="G179" s="27"/>
      <c r="H179" s="27"/>
      <c r="I179" s="27"/>
      <c r="J179" s="27"/>
      <c r="K179" s="27"/>
    </row>
    <row r="180" spans="1:11" x14ac:dyDescent="0.25">
      <c r="A180" s="27"/>
      <c r="B180" s="27"/>
      <c r="C180" s="50"/>
      <c r="D180" s="27"/>
      <c r="E180" s="28"/>
      <c r="F180" s="27"/>
      <c r="G180" s="27"/>
      <c r="H180" s="27"/>
      <c r="I180" s="27"/>
      <c r="J180" s="27"/>
      <c r="K180" s="27"/>
    </row>
    <row r="181" spans="1:11" x14ac:dyDescent="0.25">
      <c r="A181" s="27"/>
      <c r="B181" s="27"/>
      <c r="C181" s="50"/>
      <c r="D181" s="27"/>
      <c r="E181" s="28"/>
      <c r="F181" s="27"/>
      <c r="G181" s="27"/>
      <c r="H181" s="27"/>
      <c r="I181" s="27"/>
      <c r="J181" s="27"/>
      <c r="K181" s="27"/>
    </row>
    <row r="182" spans="1:11" x14ac:dyDescent="0.25">
      <c r="A182" s="27"/>
      <c r="B182" s="27"/>
      <c r="C182" s="50"/>
      <c r="D182" s="27"/>
      <c r="E182" s="28"/>
      <c r="F182" s="27"/>
      <c r="G182" s="27"/>
      <c r="H182" s="27"/>
      <c r="I182" s="27"/>
      <c r="J182" s="27"/>
      <c r="K182" s="27"/>
    </row>
    <row r="183" spans="1:11" x14ac:dyDescent="0.25">
      <c r="A183" s="27"/>
      <c r="B183" s="27"/>
      <c r="C183" s="50"/>
      <c r="D183" s="27"/>
      <c r="E183" s="28"/>
      <c r="F183" s="27"/>
      <c r="G183" s="27"/>
      <c r="H183" s="27"/>
      <c r="I183" s="27"/>
      <c r="J183" s="27"/>
      <c r="K183" s="27"/>
    </row>
    <row r="184" spans="1:11" x14ac:dyDescent="0.25">
      <c r="A184" s="27"/>
      <c r="B184" s="27"/>
      <c r="C184" s="50"/>
      <c r="D184" s="27"/>
      <c r="E184" s="28"/>
      <c r="F184" s="27"/>
      <c r="G184" s="27"/>
      <c r="H184" s="27"/>
      <c r="I184" s="27"/>
      <c r="J184" s="27"/>
      <c r="K184" s="27"/>
    </row>
    <row r="185" spans="1:11" x14ac:dyDescent="0.25">
      <c r="A185" s="27"/>
      <c r="B185" s="27"/>
      <c r="C185" s="50"/>
      <c r="D185" s="27"/>
      <c r="E185" s="28"/>
      <c r="F185" s="27"/>
      <c r="G185" s="27"/>
      <c r="H185" s="27"/>
      <c r="I185" s="27"/>
      <c r="J185" s="27"/>
      <c r="K185" s="27"/>
    </row>
    <row r="186" spans="1:11" x14ac:dyDescent="0.25">
      <c r="A186" s="27"/>
      <c r="B186" s="27"/>
      <c r="C186" s="50"/>
      <c r="D186" s="27"/>
      <c r="E186" s="28"/>
      <c r="F186" s="27"/>
      <c r="G186" s="27"/>
      <c r="H186" s="27"/>
      <c r="I186" s="27"/>
      <c r="J186" s="27"/>
      <c r="K186" s="27"/>
    </row>
    <row r="187" spans="1:11" x14ac:dyDescent="0.25">
      <c r="A187" s="27"/>
      <c r="B187" s="27"/>
      <c r="C187" s="50"/>
      <c r="D187" s="27"/>
      <c r="E187" s="28"/>
      <c r="F187" s="27"/>
      <c r="G187" s="27"/>
      <c r="H187" s="27"/>
      <c r="I187" s="27"/>
      <c r="J187" s="27"/>
      <c r="K187" s="27"/>
    </row>
    <row r="188" spans="1:11" x14ac:dyDescent="0.25">
      <c r="A188" s="27"/>
      <c r="B188" s="27"/>
      <c r="C188" s="50"/>
      <c r="D188" s="27"/>
      <c r="E188" s="28"/>
      <c r="F188" s="27"/>
      <c r="G188" s="27"/>
      <c r="H188" s="27"/>
      <c r="I188" s="27"/>
      <c r="J188" s="27"/>
      <c r="K188" s="27"/>
    </row>
    <row r="189" spans="1:11" x14ac:dyDescent="0.25">
      <c r="A189" s="27"/>
      <c r="B189" s="27"/>
      <c r="C189" s="50"/>
      <c r="D189" s="27"/>
      <c r="E189" s="28"/>
      <c r="F189" s="27"/>
      <c r="G189" s="27"/>
      <c r="H189" s="27"/>
      <c r="I189" s="27"/>
      <c r="J189" s="27"/>
      <c r="K189" s="27"/>
    </row>
    <row r="190" spans="1:11" x14ac:dyDescent="0.25">
      <c r="A190" s="27"/>
      <c r="B190" s="27"/>
      <c r="C190" s="50"/>
      <c r="D190" s="27"/>
      <c r="E190" s="28"/>
      <c r="F190" s="27"/>
      <c r="G190" s="27"/>
      <c r="H190" s="27"/>
      <c r="I190" s="27"/>
      <c r="J190" s="27"/>
      <c r="K190" s="27"/>
    </row>
    <row r="191" spans="1:11" x14ac:dyDescent="0.25">
      <c r="A191" s="27"/>
      <c r="B191" s="27"/>
      <c r="C191" s="50"/>
      <c r="D191" s="27"/>
      <c r="E191" s="28"/>
      <c r="F191" s="27"/>
      <c r="G191" s="27"/>
      <c r="H191" s="27"/>
      <c r="I191" s="27"/>
      <c r="J191" s="27"/>
      <c r="K191" s="27"/>
    </row>
    <row r="192" spans="1:11" x14ac:dyDescent="0.25">
      <c r="A192" s="27"/>
      <c r="B192" s="27"/>
      <c r="C192" s="50"/>
      <c r="D192" s="27"/>
      <c r="E192" s="28"/>
      <c r="F192" s="27"/>
      <c r="G192" s="27"/>
      <c r="H192" s="27"/>
      <c r="I192" s="27"/>
      <c r="J192" s="27"/>
      <c r="K192" s="27"/>
    </row>
    <row r="193" spans="1:11" x14ac:dyDescent="0.25">
      <c r="A193" s="27"/>
      <c r="B193" s="27"/>
      <c r="C193" s="50"/>
      <c r="D193" s="27"/>
      <c r="E193" s="28"/>
      <c r="F193" s="27"/>
      <c r="G193" s="27"/>
      <c r="H193" s="27"/>
      <c r="I193" s="27"/>
      <c r="J193" s="27"/>
      <c r="K193" s="27"/>
    </row>
  </sheetData>
  <autoFilter ref="D1:D193"/>
  <mergeCells count="12">
    <mergeCell ref="D1:E1"/>
    <mergeCell ref="C2:E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92"/>
  <sheetViews>
    <sheetView workbookViewId="0">
      <selection activeCell="L10" sqref="L10"/>
    </sheetView>
  </sheetViews>
  <sheetFormatPr defaultRowHeight="15.75" x14ac:dyDescent="0.25"/>
  <cols>
    <col min="1" max="1" width="56.42578125" customWidth="1"/>
    <col min="2" max="2" width="5.42578125" style="65" customWidth="1"/>
    <col min="3" max="3" width="4.7109375" customWidth="1"/>
    <col min="4" max="4" width="4" customWidth="1"/>
    <col min="5" max="5" width="13" style="16" customWidth="1"/>
    <col min="6" max="6" width="5.5703125" customWidth="1"/>
    <col min="7" max="7" width="13.140625" style="26" customWidth="1"/>
    <col min="8" max="8" width="9.140625" hidden="1" customWidth="1"/>
  </cols>
  <sheetData>
    <row r="1" spans="1:13" ht="15.75" customHeight="1" x14ac:dyDescent="0.2">
      <c r="A1" s="27"/>
      <c r="B1" s="63"/>
      <c r="C1" s="27"/>
      <c r="D1" s="27"/>
      <c r="E1" s="50"/>
      <c r="F1" s="322" t="s">
        <v>282</v>
      </c>
      <c r="G1" s="322"/>
      <c r="H1" s="3"/>
      <c r="I1" s="3"/>
      <c r="J1" s="27"/>
      <c r="K1" s="27"/>
      <c r="L1" s="27"/>
      <c r="M1" s="27"/>
    </row>
    <row r="2" spans="1:13" ht="47.25" customHeight="1" x14ac:dyDescent="0.2">
      <c r="A2" s="27"/>
      <c r="B2" s="63"/>
      <c r="C2" s="39"/>
      <c r="D2" s="39"/>
      <c r="E2" s="461" t="s">
        <v>416</v>
      </c>
      <c r="F2" s="461"/>
      <c r="G2" s="461"/>
      <c r="H2" s="3"/>
      <c r="I2" s="3"/>
      <c r="J2" s="3"/>
      <c r="K2" s="27"/>
      <c r="L2" s="27"/>
      <c r="M2" s="27"/>
    </row>
    <row r="3" spans="1:13" ht="15.75" customHeight="1" x14ac:dyDescent="0.2">
      <c r="A3" s="449" t="s">
        <v>180</v>
      </c>
      <c r="B3" s="449"/>
      <c r="C3" s="449"/>
      <c r="D3" s="449"/>
      <c r="E3" s="449"/>
      <c r="F3" s="449"/>
      <c r="G3" s="449"/>
      <c r="H3" s="449"/>
      <c r="I3" s="27"/>
      <c r="J3" s="27"/>
      <c r="K3" s="27"/>
      <c r="L3" s="27"/>
      <c r="M3" s="27"/>
    </row>
    <row r="4" spans="1:13" ht="15.75" customHeight="1" x14ac:dyDescent="0.2">
      <c r="A4" s="449" t="s">
        <v>325</v>
      </c>
      <c r="B4" s="449"/>
      <c r="C4" s="449"/>
      <c r="D4" s="449"/>
      <c r="E4" s="449"/>
      <c r="F4" s="449"/>
      <c r="G4" s="449"/>
      <c r="H4" s="449"/>
      <c r="I4" s="27"/>
      <c r="J4" s="27"/>
      <c r="K4" s="27"/>
      <c r="L4" s="27"/>
      <c r="M4" s="27"/>
    </row>
    <row r="5" spans="1:13" ht="20.25" customHeight="1" x14ac:dyDescent="0.2">
      <c r="A5" s="449" t="s">
        <v>139</v>
      </c>
      <c r="B5" s="449"/>
      <c r="C5" s="449"/>
      <c r="D5" s="449"/>
      <c r="E5" s="449"/>
      <c r="F5" s="449"/>
      <c r="G5" s="449"/>
      <c r="H5" s="449"/>
      <c r="I5" s="27"/>
      <c r="J5" s="27"/>
      <c r="K5" s="27"/>
      <c r="L5" s="27"/>
      <c r="M5" s="27"/>
    </row>
    <row r="6" spans="1:13" ht="12.75" x14ac:dyDescent="0.2">
      <c r="A6" s="27"/>
      <c r="B6" s="63"/>
      <c r="C6" s="27"/>
      <c r="D6" s="27"/>
      <c r="E6" s="50"/>
      <c r="F6" s="27"/>
      <c r="G6" s="40" t="s">
        <v>138</v>
      </c>
      <c r="H6" s="27"/>
      <c r="I6" s="27"/>
      <c r="J6" s="27"/>
      <c r="K6" s="27"/>
      <c r="L6" s="27"/>
      <c r="M6" s="27"/>
    </row>
    <row r="7" spans="1:13" ht="12.75" x14ac:dyDescent="0.2">
      <c r="A7" s="448" t="s">
        <v>0</v>
      </c>
      <c r="B7" s="459" t="s">
        <v>181</v>
      </c>
      <c r="C7" s="450" t="s">
        <v>137</v>
      </c>
      <c r="D7" s="450" t="s">
        <v>136</v>
      </c>
      <c r="E7" s="455" t="s">
        <v>135</v>
      </c>
      <c r="F7" s="457" t="s">
        <v>134</v>
      </c>
      <c r="G7" s="452" t="s">
        <v>133</v>
      </c>
      <c r="H7" s="27"/>
      <c r="I7" s="27"/>
      <c r="J7" s="27"/>
      <c r="K7" s="27"/>
      <c r="L7" s="27"/>
      <c r="M7" s="27"/>
    </row>
    <row r="8" spans="1:13" ht="19.5" customHeight="1" x14ac:dyDescent="0.2">
      <c r="A8" s="448"/>
      <c r="B8" s="460"/>
      <c r="C8" s="451"/>
      <c r="D8" s="451"/>
      <c r="E8" s="456"/>
      <c r="F8" s="458"/>
      <c r="G8" s="453"/>
      <c r="H8" s="27"/>
      <c r="I8" s="27"/>
      <c r="J8" s="27"/>
      <c r="K8" s="27"/>
      <c r="L8" s="27"/>
      <c r="M8" s="27"/>
    </row>
    <row r="9" spans="1:13" x14ac:dyDescent="0.25">
      <c r="A9" s="227" t="s">
        <v>132</v>
      </c>
      <c r="B9" s="240">
        <v>915</v>
      </c>
      <c r="C9" s="245" t="s">
        <v>2</v>
      </c>
      <c r="D9" s="245" t="s">
        <v>2</v>
      </c>
      <c r="E9" s="246" t="s">
        <v>141</v>
      </c>
      <c r="F9" s="245" t="s">
        <v>1</v>
      </c>
      <c r="G9" s="247">
        <f>G10+G46+G52+G59+G81+G104+G116</f>
        <v>7652.5999999999995</v>
      </c>
      <c r="H9" s="27"/>
      <c r="I9" s="27"/>
      <c r="J9" s="27"/>
      <c r="K9" s="27"/>
      <c r="L9" s="27"/>
      <c r="M9" s="27"/>
    </row>
    <row r="10" spans="1:13" x14ac:dyDescent="0.25">
      <c r="A10" s="124" t="s">
        <v>131</v>
      </c>
      <c r="B10" s="231">
        <v>915</v>
      </c>
      <c r="C10" s="220" t="s">
        <v>5</v>
      </c>
      <c r="D10" s="220" t="s">
        <v>2</v>
      </c>
      <c r="E10" s="221" t="s">
        <v>141</v>
      </c>
      <c r="F10" s="220" t="s">
        <v>1</v>
      </c>
      <c r="G10" s="222">
        <f>G11+G16+G23+G33+G37+G28</f>
        <v>3510.5</v>
      </c>
      <c r="H10" s="27"/>
      <c r="I10" s="27"/>
      <c r="J10" s="27"/>
      <c r="K10" s="27"/>
      <c r="L10" s="27"/>
      <c r="M10" s="27"/>
    </row>
    <row r="11" spans="1:13" ht="27" x14ac:dyDescent="0.25">
      <c r="A11" s="167" t="s">
        <v>130</v>
      </c>
      <c r="B11" s="229">
        <v>915</v>
      </c>
      <c r="C11" s="210" t="s">
        <v>5</v>
      </c>
      <c r="D11" s="210" t="s">
        <v>23</v>
      </c>
      <c r="E11" s="213" t="s">
        <v>141</v>
      </c>
      <c r="F11" s="210" t="s">
        <v>1</v>
      </c>
      <c r="G11" s="217">
        <f>G15</f>
        <v>597.70000000000005</v>
      </c>
      <c r="H11" s="27"/>
      <c r="I11" s="27"/>
      <c r="J11" s="27"/>
      <c r="K11" s="27"/>
      <c r="L11" s="27"/>
      <c r="M11" s="27"/>
    </row>
    <row r="12" spans="1:13" ht="25.5" x14ac:dyDescent="0.2">
      <c r="A12" s="172" t="s">
        <v>87</v>
      </c>
      <c r="B12" s="232">
        <v>915</v>
      </c>
      <c r="C12" s="214" t="s">
        <v>5</v>
      </c>
      <c r="D12" s="214" t="s">
        <v>23</v>
      </c>
      <c r="E12" s="215" t="s">
        <v>142</v>
      </c>
      <c r="F12" s="214" t="s">
        <v>1</v>
      </c>
      <c r="G12" s="216">
        <f>G13</f>
        <v>597.70000000000005</v>
      </c>
      <c r="H12" s="27"/>
      <c r="I12" s="27"/>
      <c r="J12" s="27"/>
      <c r="K12" s="27"/>
      <c r="L12" s="27"/>
      <c r="M12" s="27"/>
    </row>
    <row r="13" spans="1:13" ht="25.5" x14ac:dyDescent="0.2">
      <c r="A13" s="37" t="s">
        <v>82</v>
      </c>
      <c r="B13" s="105">
        <v>915</v>
      </c>
      <c r="C13" s="194" t="s">
        <v>5</v>
      </c>
      <c r="D13" s="194" t="s">
        <v>23</v>
      </c>
      <c r="E13" s="195" t="s">
        <v>143</v>
      </c>
      <c r="F13" s="194" t="s">
        <v>1</v>
      </c>
      <c r="G13" s="207">
        <f>G14</f>
        <v>597.70000000000005</v>
      </c>
      <c r="H13" s="27"/>
      <c r="I13" s="27"/>
      <c r="J13" s="27"/>
      <c r="K13" s="27"/>
      <c r="L13" s="27"/>
      <c r="M13" s="27"/>
    </row>
    <row r="14" spans="1:13" x14ac:dyDescent="0.2">
      <c r="A14" s="37" t="s">
        <v>129</v>
      </c>
      <c r="B14" s="105">
        <v>915</v>
      </c>
      <c r="C14" s="194" t="s">
        <v>5</v>
      </c>
      <c r="D14" s="194" t="s">
        <v>23</v>
      </c>
      <c r="E14" s="195" t="s">
        <v>144</v>
      </c>
      <c r="F14" s="194" t="s">
        <v>1</v>
      </c>
      <c r="G14" s="207">
        <f>G15</f>
        <v>597.70000000000005</v>
      </c>
      <c r="H14" s="27"/>
      <c r="I14" s="27"/>
      <c r="J14" s="27"/>
      <c r="K14" s="27"/>
      <c r="L14" s="27"/>
      <c r="M14" s="27"/>
    </row>
    <row r="15" spans="1:13" ht="25.5" x14ac:dyDescent="0.2">
      <c r="A15" s="30" t="s">
        <v>116</v>
      </c>
      <c r="B15" s="105">
        <v>915</v>
      </c>
      <c r="C15" s="194" t="s">
        <v>5</v>
      </c>
      <c r="D15" s="194" t="s">
        <v>23</v>
      </c>
      <c r="E15" s="195" t="s">
        <v>144</v>
      </c>
      <c r="F15" s="194" t="s">
        <v>17</v>
      </c>
      <c r="G15" s="207">
        <v>597.70000000000005</v>
      </c>
      <c r="H15" s="27"/>
      <c r="I15" s="27"/>
      <c r="J15" s="27"/>
      <c r="K15" s="27"/>
      <c r="L15" s="27"/>
      <c r="M15" s="27"/>
    </row>
    <row r="16" spans="1:13" ht="40.5" x14ac:dyDescent="0.2">
      <c r="A16" s="168" t="s">
        <v>128</v>
      </c>
      <c r="B16" s="229">
        <v>915</v>
      </c>
      <c r="C16" s="210" t="s">
        <v>5</v>
      </c>
      <c r="D16" s="210" t="s">
        <v>68</v>
      </c>
      <c r="E16" s="213" t="s">
        <v>141</v>
      </c>
      <c r="F16" s="210" t="s">
        <v>1</v>
      </c>
      <c r="G16" s="217">
        <f>G17</f>
        <v>1524.3</v>
      </c>
      <c r="H16" s="27"/>
      <c r="I16" s="27"/>
      <c r="J16" s="27"/>
      <c r="K16" s="27"/>
      <c r="L16" s="27"/>
      <c r="M16" s="27"/>
    </row>
    <row r="17" spans="1:13" ht="25.5" x14ac:dyDescent="0.2">
      <c r="A17" s="172" t="s">
        <v>87</v>
      </c>
      <c r="B17" s="232">
        <v>915</v>
      </c>
      <c r="C17" s="214" t="s">
        <v>5</v>
      </c>
      <c r="D17" s="214" t="s">
        <v>68</v>
      </c>
      <c r="E17" s="215" t="s">
        <v>142</v>
      </c>
      <c r="F17" s="214" t="s">
        <v>1</v>
      </c>
      <c r="G17" s="249">
        <f>G18</f>
        <v>1524.3</v>
      </c>
      <c r="H17" s="27"/>
      <c r="I17" s="27"/>
      <c r="J17" s="27"/>
      <c r="K17" s="27"/>
      <c r="L17" s="27"/>
      <c r="M17" s="27"/>
    </row>
    <row r="18" spans="1:13" ht="25.5" x14ac:dyDescent="0.2">
      <c r="A18" s="30" t="s">
        <v>82</v>
      </c>
      <c r="B18" s="105">
        <v>915</v>
      </c>
      <c r="C18" s="194" t="s">
        <v>5</v>
      </c>
      <c r="D18" s="194" t="s">
        <v>68</v>
      </c>
      <c r="E18" s="195" t="s">
        <v>143</v>
      </c>
      <c r="F18" s="194" t="s">
        <v>1</v>
      </c>
      <c r="G18" s="207">
        <f>G19</f>
        <v>1524.3</v>
      </c>
      <c r="H18" s="27"/>
      <c r="I18" s="27"/>
      <c r="J18" s="27"/>
      <c r="K18" s="27"/>
      <c r="L18" s="27"/>
      <c r="M18" s="27"/>
    </row>
    <row r="19" spans="1:13" ht="25.5" x14ac:dyDescent="0.2">
      <c r="A19" s="30" t="s">
        <v>127</v>
      </c>
      <c r="B19" s="105">
        <v>915</v>
      </c>
      <c r="C19" s="194" t="s">
        <v>5</v>
      </c>
      <c r="D19" s="194" t="s">
        <v>68</v>
      </c>
      <c r="E19" s="195" t="s">
        <v>145</v>
      </c>
      <c r="F19" s="194" t="s">
        <v>1</v>
      </c>
      <c r="G19" s="207">
        <f>G20+G21+G22</f>
        <v>1524.3</v>
      </c>
      <c r="H19" s="27"/>
      <c r="I19" s="27"/>
      <c r="J19" s="27"/>
      <c r="K19" s="27"/>
      <c r="L19" s="27"/>
      <c r="M19" s="27"/>
    </row>
    <row r="20" spans="1:13" ht="25.5" x14ac:dyDescent="0.2">
      <c r="A20" s="30" t="s">
        <v>116</v>
      </c>
      <c r="B20" s="105">
        <v>915</v>
      </c>
      <c r="C20" s="194" t="s">
        <v>5</v>
      </c>
      <c r="D20" s="194" t="s">
        <v>68</v>
      </c>
      <c r="E20" s="195" t="s">
        <v>145</v>
      </c>
      <c r="F20" s="194" t="s">
        <v>17</v>
      </c>
      <c r="G20" s="207">
        <v>1263.5</v>
      </c>
      <c r="H20" s="27"/>
      <c r="I20" s="27"/>
      <c r="J20" s="27"/>
      <c r="K20" s="27"/>
      <c r="L20" s="27"/>
      <c r="M20" s="27"/>
    </row>
    <row r="21" spans="1:13" ht="25.5" x14ac:dyDescent="0.2">
      <c r="A21" s="30" t="s">
        <v>80</v>
      </c>
      <c r="B21" s="105">
        <v>915</v>
      </c>
      <c r="C21" s="194" t="s">
        <v>5</v>
      </c>
      <c r="D21" s="194" t="s">
        <v>68</v>
      </c>
      <c r="E21" s="195" t="s">
        <v>145</v>
      </c>
      <c r="F21" s="194" t="s">
        <v>79</v>
      </c>
      <c r="G21" s="207">
        <v>255.3</v>
      </c>
      <c r="H21" s="27"/>
      <c r="I21" s="27"/>
      <c r="J21" s="27"/>
      <c r="K21" s="27"/>
      <c r="L21" s="27"/>
      <c r="M21" s="27"/>
    </row>
    <row r="22" spans="1:13" x14ac:dyDescent="0.2">
      <c r="A22" s="30" t="s">
        <v>102</v>
      </c>
      <c r="B22" s="105">
        <v>915</v>
      </c>
      <c r="C22" s="194" t="s">
        <v>5</v>
      </c>
      <c r="D22" s="194" t="s">
        <v>68</v>
      </c>
      <c r="E22" s="195" t="s">
        <v>145</v>
      </c>
      <c r="F22" s="194" t="s">
        <v>88</v>
      </c>
      <c r="G22" s="207">
        <v>5.5</v>
      </c>
      <c r="H22" s="27"/>
      <c r="I22" s="27"/>
      <c r="J22" s="27"/>
      <c r="K22" s="27"/>
      <c r="L22" s="27"/>
      <c r="M22" s="27"/>
    </row>
    <row r="23" spans="1:13" ht="40.5" x14ac:dyDescent="0.25">
      <c r="A23" s="228" t="s">
        <v>126</v>
      </c>
      <c r="B23" s="293">
        <v>915</v>
      </c>
      <c r="C23" s="294" t="s">
        <v>5</v>
      </c>
      <c r="D23" s="294" t="s">
        <v>11</v>
      </c>
      <c r="E23" s="295" t="s">
        <v>141</v>
      </c>
      <c r="F23" s="294" t="s">
        <v>1</v>
      </c>
      <c r="G23" s="296">
        <f>G24</f>
        <v>2.5</v>
      </c>
      <c r="H23" s="27"/>
      <c r="I23" s="27"/>
      <c r="J23" s="27"/>
      <c r="K23" s="27"/>
      <c r="L23" s="27"/>
      <c r="M23" s="27"/>
    </row>
    <row r="24" spans="1:13" ht="25.5" x14ac:dyDescent="0.25">
      <c r="A24" s="172" t="s">
        <v>87</v>
      </c>
      <c r="B24" s="297">
        <v>915</v>
      </c>
      <c r="C24" s="298" t="s">
        <v>5</v>
      </c>
      <c r="D24" s="298" t="s">
        <v>11</v>
      </c>
      <c r="E24" s="299" t="s">
        <v>142</v>
      </c>
      <c r="F24" s="298" t="s">
        <v>1</v>
      </c>
      <c r="G24" s="300">
        <f>G25</f>
        <v>2.5</v>
      </c>
      <c r="H24" s="27"/>
      <c r="I24" s="27"/>
      <c r="J24" s="27"/>
      <c r="K24" s="27"/>
      <c r="L24" s="27"/>
      <c r="M24" s="27"/>
    </row>
    <row r="25" spans="1:13" ht="25.5" x14ac:dyDescent="0.25">
      <c r="A25" s="30" t="s">
        <v>82</v>
      </c>
      <c r="B25" s="64">
        <v>915</v>
      </c>
      <c r="C25" s="29" t="s">
        <v>5</v>
      </c>
      <c r="D25" s="29" t="s">
        <v>11</v>
      </c>
      <c r="E25" s="35" t="s">
        <v>143</v>
      </c>
      <c r="F25" s="29" t="s">
        <v>1</v>
      </c>
      <c r="G25" s="301">
        <f>G26</f>
        <v>2.5</v>
      </c>
      <c r="H25" s="27"/>
      <c r="I25" s="27"/>
      <c r="J25" s="27"/>
      <c r="K25" s="27"/>
      <c r="L25" s="27"/>
      <c r="M25" s="27"/>
    </row>
    <row r="26" spans="1:13" ht="38.25" x14ac:dyDescent="0.25">
      <c r="A26" s="30" t="s">
        <v>299</v>
      </c>
      <c r="B26" s="64">
        <v>915</v>
      </c>
      <c r="C26" s="29" t="s">
        <v>5</v>
      </c>
      <c r="D26" s="29" t="s">
        <v>11</v>
      </c>
      <c r="E26" s="35" t="s">
        <v>277</v>
      </c>
      <c r="F26" s="29" t="s">
        <v>1</v>
      </c>
      <c r="G26" s="301">
        <f>G27</f>
        <v>2.5</v>
      </c>
      <c r="H26" s="27"/>
      <c r="I26" s="27"/>
      <c r="J26" s="27"/>
      <c r="K26" s="27"/>
      <c r="L26" s="27"/>
      <c r="M26" s="27"/>
    </row>
    <row r="27" spans="1:13" x14ac:dyDescent="0.25">
      <c r="A27" s="30" t="s">
        <v>25</v>
      </c>
      <c r="B27" s="64">
        <v>915</v>
      </c>
      <c r="C27" s="29" t="s">
        <v>5</v>
      </c>
      <c r="D27" s="29" t="s">
        <v>11</v>
      </c>
      <c r="E27" s="35" t="s">
        <v>277</v>
      </c>
      <c r="F27" s="29" t="s">
        <v>106</v>
      </c>
      <c r="G27" s="301">
        <v>2.5</v>
      </c>
      <c r="H27" s="27"/>
      <c r="I27" s="27"/>
      <c r="J27" s="27"/>
      <c r="K27" s="27"/>
      <c r="L27" s="27"/>
      <c r="M27" s="27"/>
    </row>
    <row r="28" spans="1:13" x14ac:dyDescent="0.2">
      <c r="A28" s="230" t="s">
        <v>278</v>
      </c>
      <c r="B28" s="229">
        <v>915</v>
      </c>
      <c r="C28" s="210" t="s">
        <v>5</v>
      </c>
      <c r="D28" s="210" t="s">
        <v>26</v>
      </c>
      <c r="E28" s="211" t="s">
        <v>141</v>
      </c>
      <c r="F28" s="210" t="s">
        <v>1</v>
      </c>
      <c r="G28" s="212">
        <f>G29</f>
        <v>0</v>
      </c>
      <c r="H28" s="27"/>
      <c r="I28" s="27"/>
      <c r="J28" s="27"/>
      <c r="K28" s="27"/>
      <c r="L28" s="27"/>
      <c r="M28" s="27"/>
    </row>
    <row r="29" spans="1:13" x14ac:dyDescent="0.2">
      <c r="A29" s="47" t="s">
        <v>146</v>
      </c>
      <c r="B29" s="105">
        <v>915</v>
      </c>
      <c r="C29" s="194" t="s">
        <v>5</v>
      </c>
      <c r="D29" s="194" t="s">
        <v>26</v>
      </c>
      <c r="E29" s="208" t="s">
        <v>147</v>
      </c>
      <c r="F29" s="194" t="s">
        <v>1</v>
      </c>
      <c r="G29" s="207">
        <f>G30</f>
        <v>0</v>
      </c>
      <c r="H29" s="27"/>
      <c r="I29" s="27"/>
      <c r="J29" s="27"/>
      <c r="K29" s="27"/>
      <c r="L29" s="27"/>
      <c r="M29" s="27"/>
    </row>
    <row r="30" spans="1:13" ht="25.5" x14ac:dyDescent="0.2">
      <c r="A30" s="30" t="s">
        <v>82</v>
      </c>
      <c r="B30" s="105">
        <v>915</v>
      </c>
      <c r="C30" s="194" t="s">
        <v>5</v>
      </c>
      <c r="D30" s="194" t="s">
        <v>26</v>
      </c>
      <c r="E30" s="208" t="s">
        <v>148</v>
      </c>
      <c r="F30" s="194" t="s">
        <v>1</v>
      </c>
      <c r="G30" s="207">
        <f>G31</f>
        <v>0</v>
      </c>
      <c r="H30" s="27"/>
      <c r="I30" s="27"/>
      <c r="J30" s="27"/>
      <c r="K30" s="27"/>
      <c r="L30" s="27"/>
      <c r="M30" s="27"/>
    </row>
    <row r="31" spans="1:13" x14ac:dyDescent="0.2">
      <c r="A31" s="30" t="s">
        <v>81</v>
      </c>
      <c r="B31" s="105">
        <v>915</v>
      </c>
      <c r="C31" s="194" t="s">
        <v>5</v>
      </c>
      <c r="D31" s="194" t="s">
        <v>26</v>
      </c>
      <c r="E31" s="208" t="s">
        <v>285</v>
      </c>
      <c r="F31" s="194" t="s">
        <v>1</v>
      </c>
      <c r="G31" s="207">
        <f>G32</f>
        <v>0</v>
      </c>
      <c r="H31" s="27"/>
      <c r="I31" s="27"/>
      <c r="J31" s="27"/>
      <c r="K31" s="27"/>
      <c r="L31" s="27"/>
      <c r="M31" s="27"/>
    </row>
    <row r="32" spans="1:13" x14ac:dyDescent="0.2">
      <c r="A32" s="30" t="s">
        <v>102</v>
      </c>
      <c r="B32" s="105">
        <v>915</v>
      </c>
      <c r="C32" s="194" t="s">
        <v>5</v>
      </c>
      <c r="D32" s="194" t="s">
        <v>26</v>
      </c>
      <c r="E32" s="208" t="s">
        <v>279</v>
      </c>
      <c r="F32" s="194" t="s">
        <v>88</v>
      </c>
      <c r="G32" s="207">
        <v>0</v>
      </c>
      <c r="H32" s="27"/>
      <c r="I32" s="27"/>
      <c r="J32" s="27"/>
      <c r="K32" s="27"/>
      <c r="L32" s="27"/>
      <c r="M32" s="27"/>
    </row>
    <row r="33" spans="1:13" x14ac:dyDescent="0.25">
      <c r="A33" s="167" t="s">
        <v>124</v>
      </c>
      <c r="B33" s="229">
        <v>915</v>
      </c>
      <c r="C33" s="210" t="s">
        <v>5</v>
      </c>
      <c r="D33" s="210" t="s">
        <v>16</v>
      </c>
      <c r="E33" s="213" t="s">
        <v>141</v>
      </c>
      <c r="F33" s="210" t="s">
        <v>1</v>
      </c>
      <c r="G33" s="212">
        <f>G34</f>
        <v>0.5</v>
      </c>
      <c r="H33" s="27"/>
      <c r="I33" s="27"/>
      <c r="J33" s="27"/>
      <c r="K33" s="27"/>
      <c r="L33" s="27"/>
      <c r="M33" s="27"/>
    </row>
    <row r="34" spans="1:13" ht="25.5" x14ac:dyDescent="0.2">
      <c r="A34" s="172" t="s">
        <v>87</v>
      </c>
      <c r="B34" s="232">
        <v>915</v>
      </c>
      <c r="C34" s="214" t="s">
        <v>5</v>
      </c>
      <c r="D34" s="214" t="s">
        <v>16</v>
      </c>
      <c r="E34" s="215" t="s">
        <v>142</v>
      </c>
      <c r="F34" s="214" t="s">
        <v>1</v>
      </c>
      <c r="G34" s="216">
        <f>G35</f>
        <v>0.5</v>
      </c>
      <c r="H34" s="27"/>
      <c r="I34" s="27"/>
      <c r="J34" s="27"/>
      <c r="K34" s="27"/>
      <c r="L34" s="27"/>
      <c r="M34" s="27"/>
    </row>
    <row r="35" spans="1:13" ht="25.5" x14ac:dyDescent="0.2">
      <c r="A35" s="30" t="s">
        <v>82</v>
      </c>
      <c r="B35" s="105">
        <v>915</v>
      </c>
      <c r="C35" s="194" t="s">
        <v>5</v>
      </c>
      <c r="D35" s="194" t="s">
        <v>16</v>
      </c>
      <c r="E35" s="195" t="s">
        <v>143</v>
      </c>
      <c r="F35" s="194" t="s">
        <v>1</v>
      </c>
      <c r="G35" s="207">
        <f>G36</f>
        <v>0.5</v>
      </c>
      <c r="H35" s="27"/>
      <c r="I35" s="27"/>
      <c r="J35" s="27"/>
      <c r="K35" s="27"/>
      <c r="L35" s="27"/>
      <c r="M35" s="27"/>
    </row>
    <row r="36" spans="1:13" x14ac:dyDescent="0.2">
      <c r="A36" s="30" t="s">
        <v>123</v>
      </c>
      <c r="B36" s="105">
        <v>915</v>
      </c>
      <c r="C36" s="194" t="s">
        <v>5</v>
      </c>
      <c r="D36" s="194" t="s">
        <v>16</v>
      </c>
      <c r="E36" s="195" t="s">
        <v>150</v>
      </c>
      <c r="F36" s="194" t="s">
        <v>122</v>
      </c>
      <c r="G36" s="207">
        <v>0.5</v>
      </c>
      <c r="H36" s="27"/>
      <c r="I36" s="27"/>
      <c r="J36" s="27"/>
      <c r="K36" s="27"/>
      <c r="L36" s="27"/>
      <c r="M36" s="27"/>
    </row>
    <row r="37" spans="1:13" x14ac:dyDescent="0.25">
      <c r="A37" s="169" t="s">
        <v>121</v>
      </c>
      <c r="B37" s="229">
        <v>915</v>
      </c>
      <c r="C37" s="210" t="s">
        <v>5</v>
      </c>
      <c r="D37" s="210" t="s">
        <v>19</v>
      </c>
      <c r="E37" s="213" t="s">
        <v>141</v>
      </c>
      <c r="F37" s="210" t="s">
        <v>1</v>
      </c>
      <c r="G37" s="217">
        <f>G38+G43</f>
        <v>1385.5</v>
      </c>
      <c r="H37" s="27"/>
      <c r="I37" s="27"/>
      <c r="J37" s="27"/>
      <c r="K37" s="27"/>
      <c r="L37" s="27"/>
      <c r="M37" s="27"/>
    </row>
    <row r="38" spans="1:13" ht="25.5" x14ac:dyDescent="0.2">
      <c r="A38" s="172" t="s">
        <v>87</v>
      </c>
      <c r="B38" s="232">
        <v>915</v>
      </c>
      <c r="C38" s="214" t="s">
        <v>5</v>
      </c>
      <c r="D38" s="214" t="s">
        <v>19</v>
      </c>
      <c r="E38" s="215" t="s">
        <v>142</v>
      </c>
      <c r="F38" s="214" t="s">
        <v>1</v>
      </c>
      <c r="G38" s="216">
        <f>G39</f>
        <v>1385.5</v>
      </c>
      <c r="H38" s="27"/>
      <c r="I38" s="27"/>
      <c r="J38" s="27"/>
      <c r="K38" s="27"/>
      <c r="L38" s="27"/>
      <c r="M38" s="27"/>
    </row>
    <row r="39" spans="1:13" ht="25.5" x14ac:dyDescent="0.2">
      <c r="A39" s="30" t="s">
        <v>82</v>
      </c>
      <c r="B39" s="105">
        <v>915</v>
      </c>
      <c r="C39" s="218" t="s">
        <v>5</v>
      </c>
      <c r="D39" s="218" t="s">
        <v>19</v>
      </c>
      <c r="E39" s="196" t="s">
        <v>143</v>
      </c>
      <c r="F39" s="218" t="s">
        <v>1</v>
      </c>
      <c r="G39" s="219">
        <f>G40+G41+G42</f>
        <v>1385.5</v>
      </c>
      <c r="H39" s="27"/>
      <c r="I39" s="27"/>
      <c r="J39" s="27"/>
      <c r="K39" s="27"/>
      <c r="L39" s="27"/>
      <c r="M39" s="27"/>
    </row>
    <row r="40" spans="1:13" x14ac:dyDescent="0.2">
      <c r="A40" s="32" t="s">
        <v>396</v>
      </c>
      <c r="B40" s="105">
        <v>915</v>
      </c>
      <c r="C40" s="218" t="s">
        <v>5</v>
      </c>
      <c r="D40" s="218" t="s">
        <v>19</v>
      </c>
      <c r="E40" s="196" t="s">
        <v>151</v>
      </c>
      <c r="F40" s="218" t="s">
        <v>6</v>
      </c>
      <c r="G40" s="219">
        <v>574.1</v>
      </c>
      <c r="H40" s="27"/>
      <c r="I40" s="27"/>
      <c r="J40" s="27"/>
      <c r="K40" s="27"/>
      <c r="L40" s="27"/>
      <c r="M40" s="27"/>
    </row>
    <row r="41" spans="1:13" ht="25.5" x14ac:dyDescent="0.2">
      <c r="A41" s="30" t="s">
        <v>80</v>
      </c>
      <c r="B41" s="105">
        <v>915</v>
      </c>
      <c r="C41" s="218" t="s">
        <v>5</v>
      </c>
      <c r="D41" s="218" t="s">
        <v>19</v>
      </c>
      <c r="E41" s="196" t="s">
        <v>151</v>
      </c>
      <c r="F41" s="218" t="s">
        <v>79</v>
      </c>
      <c r="G41" s="219">
        <v>811.4</v>
      </c>
      <c r="H41" s="27"/>
      <c r="I41" s="27"/>
      <c r="J41" s="27"/>
      <c r="K41" s="27"/>
      <c r="L41" s="27"/>
      <c r="M41" s="27"/>
    </row>
    <row r="42" spans="1:13" x14ac:dyDescent="0.2">
      <c r="A42" s="30" t="s">
        <v>102</v>
      </c>
      <c r="B42" s="105">
        <v>915</v>
      </c>
      <c r="C42" s="218" t="s">
        <v>5</v>
      </c>
      <c r="D42" s="218" t="s">
        <v>19</v>
      </c>
      <c r="E42" s="196" t="s">
        <v>151</v>
      </c>
      <c r="F42" s="218" t="s">
        <v>88</v>
      </c>
      <c r="G42" s="219">
        <v>0</v>
      </c>
      <c r="H42" s="27"/>
      <c r="I42" s="27"/>
      <c r="J42" s="27"/>
      <c r="K42" s="27"/>
      <c r="L42" s="27"/>
      <c r="M42" s="27"/>
    </row>
    <row r="43" spans="1:13" ht="25.5" x14ac:dyDescent="0.2">
      <c r="A43" s="30" t="s">
        <v>82</v>
      </c>
      <c r="B43" s="105">
        <v>915</v>
      </c>
      <c r="C43" s="218" t="s">
        <v>5</v>
      </c>
      <c r="D43" s="218" t="s">
        <v>19</v>
      </c>
      <c r="E43" s="196" t="s">
        <v>165</v>
      </c>
      <c r="F43" s="218" t="s">
        <v>1</v>
      </c>
      <c r="G43" s="219">
        <f>G44</f>
        <v>0</v>
      </c>
      <c r="H43" s="27"/>
      <c r="I43" s="27"/>
      <c r="J43" s="27"/>
      <c r="K43" s="27"/>
      <c r="L43" s="27"/>
      <c r="M43" s="27"/>
    </row>
    <row r="44" spans="1:13" x14ac:dyDescent="0.2">
      <c r="A44" s="30" t="s">
        <v>81</v>
      </c>
      <c r="B44" s="105">
        <v>915</v>
      </c>
      <c r="C44" s="218" t="s">
        <v>5</v>
      </c>
      <c r="D44" s="218" t="s">
        <v>19</v>
      </c>
      <c r="E44" s="196" t="s">
        <v>166</v>
      </c>
      <c r="F44" s="218" t="s">
        <v>1</v>
      </c>
      <c r="G44" s="219">
        <f>G45</f>
        <v>0</v>
      </c>
      <c r="H44" s="27"/>
      <c r="I44" s="27"/>
      <c r="J44" s="27"/>
      <c r="K44" s="27"/>
      <c r="L44" s="27"/>
      <c r="M44" s="27"/>
    </row>
    <row r="45" spans="1:13" ht="25.5" x14ac:dyDescent="0.2">
      <c r="A45" s="32" t="s">
        <v>120</v>
      </c>
      <c r="B45" s="105">
        <v>915</v>
      </c>
      <c r="C45" s="218" t="s">
        <v>5</v>
      </c>
      <c r="D45" s="218" t="s">
        <v>19</v>
      </c>
      <c r="E45" s="196" t="s">
        <v>166</v>
      </c>
      <c r="F45" s="218" t="s">
        <v>6</v>
      </c>
      <c r="G45" s="219"/>
      <c r="H45" s="27"/>
      <c r="I45" s="27"/>
      <c r="J45" s="27"/>
      <c r="K45" s="27"/>
      <c r="L45" s="27"/>
      <c r="M45" s="27"/>
    </row>
    <row r="46" spans="1:13" x14ac:dyDescent="0.2">
      <c r="A46" s="126" t="s">
        <v>119</v>
      </c>
      <c r="B46" s="231">
        <v>915</v>
      </c>
      <c r="C46" s="220" t="s">
        <v>23</v>
      </c>
      <c r="D46" s="220" t="s">
        <v>2</v>
      </c>
      <c r="E46" s="221" t="s">
        <v>141</v>
      </c>
      <c r="F46" s="220" t="s">
        <v>1</v>
      </c>
      <c r="G46" s="222">
        <f>G47</f>
        <v>94</v>
      </c>
      <c r="H46" s="27"/>
      <c r="I46" s="27"/>
      <c r="J46" s="27"/>
      <c r="K46" s="27"/>
      <c r="L46" s="27"/>
      <c r="M46" s="27"/>
    </row>
    <row r="47" spans="1:13" x14ac:dyDescent="0.2">
      <c r="A47" s="170" t="s">
        <v>118</v>
      </c>
      <c r="B47" s="229">
        <v>915</v>
      </c>
      <c r="C47" s="210" t="s">
        <v>23</v>
      </c>
      <c r="D47" s="210" t="s">
        <v>8</v>
      </c>
      <c r="E47" s="213" t="s">
        <v>141</v>
      </c>
      <c r="F47" s="210" t="s">
        <v>1</v>
      </c>
      <c r="G47" s="217">
        <f>G48</f>
        <v>94</v>
      </c>
      <c r="H47" s="27"/>
      <c r="I47" s="27"/>
      <c r="J47" s="27"/>
      <c r="K47" s="27"/>
      <c r="L47" s="27"/>
      <c r="M47" s="27"/>
    </row>
    <row r="48" spans="1:13" ht="25.5" x14ac:dyDescent="0.2">
      <c r="A48" s="172" t="s">
        <v>87</v>
      </c>
      <c r="B48" s="232">
        <v>915</v>
      </c>
      <c r="C48" s="214" t="s">
        <v>23</v>
      </c>
      <c r="D48" s="214" t="s">
        <v>8</v>
      </c>
      <c r="E48" s="215" t="s">
        <v>142</v>
      </c>
      <c r="F48" s="214" t="s">
        <v>1</v>
      </c>
      <c r="G48" s="216">
        <f>G49</f>
        <v>94</v>
      </c>
      <c r="H48" s="27"/>
      <c r="I48" s="27"/>
      <c r="J48" s="27"/>
      <c r="K48" s="27"/>
      <c r="L48" s="27"/>
      <c r="M48" s="27"/>
    </row>
    <row r="49" spans="1:13" ht="25.5" x14ac:dyDescent="0.2">
      <c r="A49" s="37" t="s">
        <v>117</v>
      </c>
      <c r="B49" s="105">
        <v>915</v>
      </c>
      <c r="C49" s="194" t="s">
        <v>23</v>
      </c>
      <c r="D49" s="194" t="s">
        <v>8</v>
      </c>
      <c r="E49" s="195" t="s">
        <v>154</v>
      </c>
      <c r="F49" s="194" t="s">
        <v>1</v>
      </c>
      <c r="G49" s="207">
        <f>G51+G50</f>
        <v>94</v>
      </c>
      <c r="H49" s="27"/>
      <c r="I49" s="27"/>
      <c r="J49" s="27"/>
      <c r="K49" s="27"/>
      <c r="L49" s="27"/>
      <c r="M49" s="27"/>
    </row>
    <row r="50" spans="1:13" ht="25.5" x14ac:dyDescent="0.2">
      <c r="A50" s="37" t="s">
        <v>116</v>
      </c>
      <c r="B50" s="105">
        <v>915</v>
      </c>
      <c r="C50" s="194" t="s">
        <v>23</v>
      </c>
      <c r="D50" s="194" t="s">
        <v>8</v>
      </c>
      <c r="E50" s="195" t="s">
        <v>154</v>
      </c>
      <c r="F50" s="194" t="s">
        <v>17</v>
      </c>
      <c r="G50" s="207">
        <v>94</v>
      </c>
      <c r="H50" s="27"/>
      <c r="I50" s="27"/>
      <c r="J50" s="27"/>
      <c r="K50" s="27"/>
      <c r="L50" s="27"/>
      <c r="M50" s="27"/>
    </row>
    <row r="51" spans="1:13" ht="25.5" x14ac:dyDescent="0.2">
      <c r="A51" s="37" t="s">
        <v>80</v>
      </c>
      <c r="B51" s="105">
        <v>915</v>
      </c>
      <c r="C51" s="194" t="s">
        <v>23</v>
      </c>
      <c r="D51" s="194" t="s">
        <v>8</v>
      </c>
      <c r="E51" s="195" t="s">
        <v>154</v>
      </c>
      <c r="F51" s="194" t="s">
        <v>79</v>
      </c>
      <c r="G51" s="207">
        <v>0</v>
      </c>
      <c r="H51" s="27"/>
      <c r="I51" s="27"/>
      <c r="J51" s="27"/>
      <c r="K51" s="27"/>
      <c r="L51" s="27"/>
      <c r="M51" s="27"/>
    </row>
    <row r="52" spans="1:13" ht="25.5" x14ac:dyDescent="0.2">
      <c r="A52" s="238" t="s">
        <v>115</v>
      </c>
      <c r="B52" s="231">
        <v>915</v>
      </c>
      <c r="C52" s="220" t="s">
        <v>8</v>
      </c>
      <c r="D52" s="220" t="s">
        <v>2</v>
      </c>
      <c r="E52" s="221" t="s">
        <v>141</v>
      </c>
      <c r="F52" s="220" t="s">
        <v>1</v>
      </c>
      <c r="G52" s="222">
        <f t="shared" ref="G52:G57" si="0">G53</f>
        <v>0</v>
      </c>
      <c r="H52" s="27"/>
      <c r="I52" s="27"/>
      <c r="J52" s="27"/>
      <c r="K52" s="27"/>
      <c r="L52" s="27"/>
      <c r="M52" s="27"/>
    </row>
    <row r="53" spans="1:13" x14ac:dyDescent="0.2">
      <c r="A53" s="239" t="s">
        <v>146</v>
      </c>
      <c r="B53" s="105">
        <v>915</v>
      </c>
      <c r="C53" s="194" t="s">
        <v>8</v>
      </c>
      <c r="D53" s="194" t="s">
        <v>2</v>
      </c>
      <c r="E53" s="195" t="s">
        <v>141</v>
      </c>
      <c r="F53" s="194" t="s">
        <v>1</v>
      </c>
      <c r="G53" s="207">
        <f t="shared" si="0"/>
        <v>0</v>
      </c>
      <c r="H53" s="27"/>
      <c r="I53" s="27"/>
      <c r="J53" s="27"/>
      <c r="K53" s="27"/>
      <c r="L53" s="27"/>
      <c r="M53" s="27"/>
    </row>
    <row r="54" spans="1:13" x14ac:dyDescent="0.2">
      <c r="A54" s="171" t="s">
        <v>114</v>
      </c>
      <c r="B54" s="229">
        <v>915</v>
      </c>
      <c r="C54" s="210" t="s">
        <v>8</v>
      </c>
      <c r="D54" s="210" t="s">
        <v>13</v>
      </c>
      <c r="E54" s="213" t="s">
        <v>141</v>
      </c>
      <c r="F54" s="210" t="s">
        <v>1</v>
      </c>
      <c r="G54" s="217">
        <f t="shared" si="0"/>
        <v>0</v>
      </c>
      <c r="H54" s="27"/>
      <c r="I54" s="27"/>
      <c r="J54" s="27"/>
      <c r="K54" s="27"/>
      <c r="L54" s="27"/>
      <c r="M54" s="27"/>
    </row>
    <row r="55" spans="1:13" ht="40.5" x14ac:dyDescent="0.2">
      <c r="A55" s="173" t="s">
        <v>155</v>
      </c>
      <c r="B55" s="232">
        <v>915</v>
      </c>
      <c r="C55" s="214" t="s">
        <v>8</v>
      </c>
      <c r="D55" s="214" t="s">
        <v>13</v>
      </c>
      <c r="E55" s="215" t="s">
        <v>141</v>
      </c>
      <c r="F55" s="214" t="s">
        <v>1</v>
      </c>
      <c r="G55" s="216">
        <f t="shared" si="0"/>
        <v>0</v>
      </c>
      <c r="H55" s="27"/>
      <c r="I55" s="27"/>
      <c r="J55" s="27"/>
      <c r="K55" s="27"/>
      <c r="L55" s="27"/>
      <c r="M55" s="27"/>
    </row>
    <row r="56" spans="1:13" x14ac:dyDescent="0.2">
      <c r="A56" s="30" t="s">
        <v>81</v>
      </c>
      <c r="B56" s="105">
        <v>915</v>
      </c>
      <c r="C56" s="194" t="s">
        <v>8</v>
      </c>
      <c r="D56" s="194" t="s">
        <v>13</v>
      </c>
      <c r="E56" s="195" t="s">
        <v>156</v>
      </c>
      <c r="F56" s="194" t="s">
        <v>1</v>
      </c>
      <c r="G56" s="207">
        <f t="shared" si="0"/>
        <v>0</v>
      </c>
      <c r="H56" s="27"/>
      <c r="I56" s="27"/>
      <c r="J56" s="27"/>
      <c r="K56" s="27"/>
      <c r="L56" s="27"/>
      <c r="M56" s="27"/>
    </row>
    <row r="57" spans="1:13" ht="25.5" x14ac:dyDescent="0.2">
      <c r="A57" s="30" t="s">
        <v>157</v>
      </c>
      <c r="B57" s="105">
        <v>915</v>
      </c>
      <c r="C57" s="194" t="s">
        <v>8</v>
      </c>
      <c r="D57" s="194" t="s">
        <v>13</v>
      </c>
      <c r="E57" s="195" t="s">
        <v>156</v>
      </c>
      <c r="F57" s="194" t="s">
        <v>1</v>
      </c>
      <c r="G57" s="207">
        <f t="shared" si="0"/>
        <v>0</v>
      </c>
      <c r="H57" s="27"/>
      <c r="I57" s="27"/>
      <c r="J57" s="27"/>
      <c r="K57" s="27"/>
      <c r="L57" s="27"/>
      <c r="M57" s="27"/>
    </row>
    <row r="58" spans="1:13" ht="25.5" x14ac:dyDescent="0.2">
      <c r="A58" s="30" t="s">
        <v>80</v>
      </c>
      <c r="B58" s="105">
        <v>915</v>
      </c>
      <c r="C58" s="194" t="s">
        <v>8</v>
      </c>
      <c r="D58" s="194" t="s">
        <v>13</v>
      </c>
      <c r="E58" s="195" t="s">
        <v>156</v>
      </c>
      <c r="F58" s="194" t="s">
        <v>79</v>
      </c>
      <c r="G58" s="207">
        <v>0</v>
      </c>
      <c r="H58" s="27"/>
      <c r="I58" s="27"/>
      <c r="J58" s="27"/>
      <c r="K58" s="27"/>
      <c r="L58" s="27"/>
      <c r="M58" s="27"/>
    </row>
    <row r="59" spans="1:13" x14ac:dyDescent="0.2">
      <c r="A59" s="128" t="s">
        <v>113</v>
      </c>
      <c r="B59" s="231">
        <v>915</v>
      </c>
      <c r="C59" s="220" t="s">
        <v>68</v>
      </c>
      <c r="D59" s="220" t="s">
        <v>2</v>
      </c>
      <c r="E59" s="221" t="s">
        <v>141</v>
      </c>
      <c r="F59" s="220" t="s">
        <v>1</v>
      </c>
      <c r="G59" s="222">
        <f>G60+G68</f>
        <v>1788.5</v>
      </c>
      <c r="H59" s="27"/>
      <c r="I59" s="27"/>
      <c r="J59" s="27"/>
      <c r="K59" s="27"/>
      <c r="L59" s="27"/>
      <c r="M59" s="27"/>
    </row>
    <row r="60" spans="1:13" x14ac:dyDescent="0.2">
      <c r="A60" s="170" t="s">
        <v>112</v>
      </c>
      <c r="B60" s="229">
        <v>915</v>
      </c>
      <c r="C60" s="210" t="s">
        <v>68</v>
      </c>
      <c r="D60" s="210" t="s">
        <v>110</v>
      </c>
      <c r="E60" s="213" t="s">
        <v>141</v>
      </c>
      <c r="F60" s="210" t="s">
        <v>1</v>
      </c>
      <c r="G60" s="217">
        <f>G61</f>
        <v>1787.2</v>
      </c>
      <c r="H60" s="27"/>
      <c r="I60" s="27"/>
      <c r="J60" s="27"/>
      <c r="K60" s="27"/>
      <c r="L60" s="27"/>
      <c r="M60" s="27"/>
    </row>
    <row r="61" spans="1:13" x14ac:dyDescent="0.2">
      <c r="A61" s="173" t="s">
        <v>159</v>
      </c>
      <c r="B61" s="232">
        <v>915</v>
      </c>
      <c r="C61" s="214" t="s">
        <v>68</v>
      </c>
      <c r="D61" s="214" t="s">
        <v>110</v>
      </c>
      <c r="E61" s="215" t="s">
        <v>160</v>
      </c>
      <c r="F61" s="214" t="s">
        <v>1</v>
      </c>
      <c r="G61" s="216">
        <f>G62+G65</f>
        <v>1787.2</v>
      </c>
      <c r="H61" s="27"/>
      <c r="I61" s="27"/>
      <c r="J61" s="27"/>
      <c r="K61" s="27"/>
      <c r="L61" s="27"/>
      <c r="M61" s="27"/>
    </row>
    <row r="62" spans="1:13" x14ac:dyDescent="0.2">
      <c r="A62" s="30" t="s">
        <v>81</v>
      </c>
      <c r="B62" s="105">
        <v>915</v>
      </c>
      <c r="C62" s="194" t="s">
        <v>68</v>
      </c>
      <c r="D62" s="194" t="s">
        <v>110</v>
      </c>
      <c r="E62" s="195" t="s">
        <v>161</v>
      </c>
      <c r="F62" s="194" t="s">
        <v>1</v>
      </c>
      <c r="G62" s="207">
        <f>G63</f>
        <v>287.3</v>
      </c>
      <c r="H62" s="27"/>
      <c r="I62" s="27"/>
      <c r="J62" s="27"/>
      <c r="K62" s="27"/>
      <c r="L62" s="27"/>
      <c r="M62" s="27"/>
    </row>
    <row r="63" spans="1:13" x14ac:dyDescent="0.2">
      <c r="A63" s="30" t="s">
        <v>111</v>
      </c>
      <c r="B63" s="105">
        <v>915</v>
      </c>
      <c r="C63" s="194" t="s">
        <v>68</v>
      </c>
      <c r="D63" s="194" t="s">
        <v>110</v>
      </c>
      <c r="E63" s="195" t="s">
        <v>403</v>
      </c>
      <c r="F63" s="194" t="s">
        <v>1</v>
      </c>
      <c r="G63" s="207">
        <f>G64</f>
        <v>287.3</v>
      </c>
      <c r="H63" s="27"/>
      <c r="I63" s="27"/>
      <c r="J63" s="27"/>
      <c r="K63" s="27"/>
      <c r="L63" s="27"/>
      <c r="M63" s="27"/>
    </row>
    <row r="64" spans="1:13" ht="25.5" x14ac:dyDescent="0.2">
      <c r="A64" s="30" t="s">
        <v>80</v>
      </c>
      <c r="B64" s="105">
        <v>915</v>
      </c>
      <c r="C64" s="194" t="s">
        <v>68</v>
      </c>
      <c r="D64" s="194" t="s">
        <v>110</v>
      </c>
      <c r="E64" s="195" t="s">
        <v>403</v>
      </c>
      <c r="F64" s="194" t="s">
        <v>79</v>
      </c>
      <c r="G64" s="207">
        <v>287.3</v>
      </c>
      <c r="H64" s="27"/>
      <c r="I64" s="27"/>
      <c r="J64" s="27"/>
      <c r="K64" s="27"/>
      <c r="L64" s="27"/>
      <c r="M64" s="27"/>
    </row>
    <row r="65" spans="1:13" x14ac:dyDescent="0.2">
      <c r="A65" s="30" t="s">
        <v>81</v>
      </c>
      <c r="B65" s="105">
        <v>915</v>
      </c>
      <c r="C65" s="194" t="s">
        <v>68</v>
      </c>
      <c r="D65" s="194" t="s">
        <v>110</v>
      </c>
      <c r="E65" s="195" t="s">
        <v>393</v>
      </c>
      <c r="F65" s="194" t="s">
        <v>1</v>
      </c>
      <c r="G65" s="223">
        <f>G66</f>
        <v>1499.9</v>
      </c>
      <c r="H65" s="27"/>
      <c r="I65" s="27"/>
      <c r="J65" s="27"/>
      <c r="K65" s="27"/>
      <c r="L65" s="27"/>
      <c r="M65" s="27"/>
    </row>
    <row r="66" spans="1:13" x14ac:dyDescent="0.2">
      <c r="A66" s="30" t="s">
        <v>111</v>
      </c>
      <c r="B66" s="105">
        <v>915</v>
      </c>
      <c r="C66" s="194" t="s">
        <v>68</v>
      </c>
      <c r="D66" s="194" t="s">
        <v>110</v>
      </c>
      <c r="E66" s="195" t="s">
        <v>392</v>
      </c>
      <c r="F66" s="194" t="s">
        <v>1</v>
      </c>
      <c r="G66" s="207">
        <f>G67</f>
        <v>1499.9</v>
      </c>
      <c r="H66" s="27"/>
      <c r="I66" s="27"/>
      <c r="J66" s="27"/>
      <c r="K66" s="27"/>
      <c r="L66" s="27"/>
      <c r="M66" s="27"/>
    </row>
    <row r="67" spans="1:13" ht="25.5" x14ac:dyDescent="0.2">
      <c r="A67" s="30" t="s">
        <v>80</v>
      </c>
      <c r="B67" s="105">
        <v>915</v>
      </c>
      <c r="C67" s="194" t="s">
        <v>68</v>
      </c>
      <c r="D67" s="194" t="s">
        <v>110</v>
      </c>
      <c r="E67" s="195" t="s">
        <v>392</v>
      </c>
      <c r="F67" s="194" t="s">
        <v>79</v>
      </c>
      <c r="G67" s="207">
        <v>1499.9</v>
      </c>
      <c r="H67" s="27"/>
      <c r="I67" s="27"/>
      <c r="J67" s="27"/>
      <c r="K67" s="27"/>
      <c r="L67" s="27"/>
      <c r="M67" s="27"/>
    </row>
    <row r="68" spans="1:13" x14ac:dyDescent="0.2">
      <c r="A68" s="171" t="s">
        <v>109</v>
      </c>
      <c r="B68" s="229">
        <v>915</v>
      </c>
      <c r="C68" s="210" t="s">
        <v>68</v>
      </c>
      <c r="D68" s="210" t="s">
        <v>107</v>
      </c>
      <c r="E68" s="213" t="s">
        <v>141</v>
      </c>
      <c r="F68" s="210" t="s">
        <v>1</v>
      </c>
      <c r="G68" s="217">
        <f>G69+G72+G75</f>
        <v>1.2999999999999998</v>
      </c>
      <c r="H68" s="27"/>
      <c r="I68" s="27"/>
      <c r="J68" s="27"/>
      <c r="K68" s="27"/>
      <c r="L68" s="27"/>
      <c r="M68" s="27"/>
    </row>
    <row r="69" spans="1:13" ht="40.5" x14ac:dyDescent="0.2">
      <c r="A69" s="233" t="s">
        <v>397</v>
      </c>
      <c r="B69" s="232">
        <v>915</v>
      </c>
      <c r="C69" s="175" t="s">
        <v>68</v>
      </c>
      <c r="D69" s="175" t="s">
        <v>107</v>
      </c>
      <c r="E69" s="176" t="s">
        <v>152</v>
      </c>
      <c r="F69" s="175" t="s">
        <v>1</v>
      </c>
      <c r="G69" s="216">
        <f>G70</f>
        <v>0.3</v>
      </c>
      <c r="H69" s="27"/>
      <c r="I69" s="27"/>
      <c r="J69" s="27"/>
      <c r="K69" s="27"/>
      <c r="L69" s="27"/>
      <c r="M69" s="27"/>
    </row>
    <row r="70" spans="1:13" x14ac:dyDescent="0.2">
      <c r="A70" s="30" t="s">
        <v>81</v>
      </c>
      <c r="B70" s="105">
        <v>915</v>
      </c>
      <c r="C70" s="34" t="s">
        <v>68</v>
      </c>
      <c r="D70" s="34" t="s">
        <v>107</v>
      </c>
      <c r="E70" s="55" t="s">
        <v>153</v>
      </c>
      <c r="F70" s="34" t="s">
        <v>1</v>
      </c>
      <c r="G70" s="219">
        <f>G71</f>
        <v>0.3</v>
      </c>
      <c r="H70" s="27"/>
      <c r="I70" s="27"/>
      <c r="J70" s="27"/>
      <c r="K70" s="27"/>
      <c r="L70" s="27"/>
      <c r="M70" s="27"/>
    </row>
    <row r="71" spans="1:13" ht="25.5" x14ac:dyDescent="0.2">
      <c r="A71" s="30" t="s">
        <v>80</v>
      </c>
      <c r="B71" s="105">
        <v>915</v>
      </c>
      <c r="C71" s="34" t="s">
        <v>68</v>
      </c>
      <c r="D71" s="34" t="s">
        <v>107</v>
      </c>
      <c r="E71" s="55" t="s">
        <v>404</v>
      </c>
      <c r="F71" s="34" t="s">
        <v>79</v>
      </c>
      <c r="G71" s="219">
        <v>0.3</v>
      </c>
      <c r="H71" s="27"/>
      <c r="I71" s="27"/>
      <c r="J71" s="27"/>
      <c r="K71" s="27"/>
      <c r="L71" s="27"/>
      <c r="M71" s="27"/>
    </row>
    <row r="72" spans="1:13" ht="38.25" x14ac:dyDescent="0.2">
      <c r="A72" s="174" t="s">
        <v>305</v>
      </c>
      <c r="B72" s="232">
        <v>915</v>
      </c>
      <c r="C72" s="175" t="s">
        <v>68</v>
      </c>
      <c r="D72" s="175" t="s">
        <v>107</v>
      </c>
      <c r="E72" s="176" t="s">
        <v>177</v>
      </c>
      <c r="F72" s="175" t="s">
        <v>1</v>
      </c>
      <c r="G72" s="216">
        <f>G73</f>
        <v>0.3</v>
      </c>
      <c r="H72" s="27"/>
      <c r="I72" s="27"/>
      <c r="J72" s="27"/>
      <c r="K72" s="27"/>
      <c r="L72" s="27"/>
      <c r="M72" s="255"/>
    </row>
    <row r="73" spans="1:13" x14ac:dyDescent="0.2">
      <c r="A73" s="30" t="s">
        <v>81</v>
      </c>
      <c r="B73" s="105">
        <v>915</v>
      </c>
      <c r="C73" s="34" t="s">
        <v>68</v>
      </c>
      <c r="D73" s="34" t="s">
        <v>107</v>
      </c>
      <c r="E73" s="55" t="s">
        <v>178</v>
      </c>
      <c r="F73" s="34" t="s">
        <v>1</v>
      </c>
      <c r="G73" s="219">
        <f>G74</f>
        <v>0.3</v>
      </c>
      <c r="H73" s="27"/>
      <c r="I73" s="27"/>
      <c r="J73" s="27"/>
      <c r="K73" s="27"/>
      <c r="L73" s="27"/>
      <c r="M73" s="27"/>
    </row>
    <row r="74" spans="1:13" ht="25.5" x14ac:dyDescent="0.2">
      <c r="A74" s="30" t="s">
        <v>80</v>
      </c>
      <c r="B74" s="105">
        <v>915</v>
      </c>
      <c r="C74" s="34" t="s">
        <v>68</v>
      </c>
      <c r="D74" s="34" t="s">
        <v>107</v>
      </c>
      <c r="E74" s="55" t="s">
        <v>405</v>
      </c>
      <c r="F74" s="34" t="s">
        <v>79</v>
      </c>
      <c r="G74" s="219">
        <v>0.3</v>
      </c>
      <c r="H74" s="27"/>
      <c r="I74" s="27"/>
      <c r="J74" s="27"/>
      <c r="K74" s="27"/>
      <c r="L74" s="27"/>
      <c r="M74" s="27"/>
    </row>
    <row r="75" spans="1:13" x14ac:dyDescent="0.2">
      <c r="A75" s="47" t="s">
        <v>146</v>
      </c>
      <c r="B75" s="105">
        <v>915</v>
      </c>
      <c r="C75" s="194" t="s">
        <v>68</v>
      </c>
      <c r="D75" s="194" t="s">
        <v>107</v>
      </c>
      <c r="E75" s="195" t="s">
        <v>147</v>
      </c>
      <c r="F75" s="194" t="s">
        <v>1</v>
      </c>
      <c r="G75" s="207">
        <f>G76</f>
        <v>0.7</v>
      </c>
      <c r="H75" s="27"/>
      <c r="I75" s="27"/>
      <c r="J75" s="27"/>
      <c r="K75" s="27"/>
      <c r="L75" s="27"/>
      <c r="M75" s="27"/>
    </row>
    <row r="76" spans="1:13" ht="25.5" x14ac:dyDescent="0.2">
      <c r="A76" s="30" t="s">
        <v>82</v>
      </c>
      <c r="B76" s="105">
        <v>915</v>
      </c>
      <c r="C76" s="194" t="s">
        <v>68</v>
      </c>
      <c r="D76" s="194" t="s">
        <v>107</v>
      </c>
      <c r="E76" s="195" t="s">
        <v>148</v>
      </c>
      <c r="F76" s="194" t="s">
        <v>1</v>
      </c>
      <c r="G76" s="207">
        <f>G77+G79</f>
        <v>0.7</v>
      </c>
      <c r="H76" s="27"/>
      <c r="I76" s="27"/>
      <c r="J76" s="27"/>
      <c r="K76" s="27"/>
      <c r="L76" s="254"/>
      <c r="M76" s="27"/>
    </row>
    <row r="77" spans="1:13" ht="25.5" x14ac:dyDescent="0.2">
      <c r="A77" s="30" t="s">
        <v>300</v>
      </c>
      <c r="B77" s="105">
        <v>915</v>
      </c>
      <c r="C77" s="194" t="s">
        <v>68</v>
      </c>
      <c r="D77" s="194" t="s">
        <v>107</v>
      </c>
      <c r="E77" s="195" t="s">
        <v>174</v>
      </c>
      <c r="F77" s="194" t="s">
        <v>1</v>
      </c>
      <c r="G77" s="207">
        <f>G78</f>
        <v>0.7</v>
      </c>
      <c r="H77" s="27"/>
      <c r="I77" s="27"/>
      <c r="J77" s="27"/>
      <c r="K77" s="27"/>
      <c r="L77" s="27"/>
      <c r="M77" s="27"/>
    </row>
    <row r="78" spans="1:13" x14ac:dyDescent="0.2">
      <c r="A78" s="30" t="s">
        <v>25</v>
      </c>
      <c r="B78" s="234">
        <v>915</v>
      </c>
      <c r="C78" s="194" t="s">
        <v>68</v>
      </c>
      <c r="D78" s="194" t="s">
        <v>107</v>
      </c>
      <c r="E78" s="195" t="s">
        <v>174</v>
      </c>
      <c r="F78" s="194" t="s">
        <v>106</v>
      </c>
      <c r="G78" s="207">
        <v>0.7</v>
      </c>
      <c r="H78" s="27"/>
      <c r="I78" s="27"/>
      <c r="J78" s="27"/>
      <c r="K78" s="27"/>
      <c r="L78" s="27"/>
      <c r="M78" s="27"/>
    </row>
    <row r="79" spans="1:13" ht="25.5" x14ac:dyDescent="0.2">
      <c r="A79" s="30" t="s">
        <v>289</v>
      </c>
      <c r="B79" s="105">
        <v>915</v>
      </c>
      <c r="C79" s="194" t="s">
        <v>68</v>
      </c>
      <c r="D79" s="194" t="s">
        <v>107</v>
      </c>
      <c r="E79" s="195" t="s">
        <v>148</v>
      </c>
      <c r="F79" s="194" t="s">
        <v>1</v>
      </c>
      <c r="G79" s="207">
        <v>0</v>
      </c>
      <c r="H79" s="27"/>
      <c r="I79" s="27"/>
      <c r="J79" s="27"/>
      <c r="K79" s="27"/>
      <c r="L79" s="27"/>
      <c r="M79" s="27"/>
    </row>
    <row r="80" spans="1:13" x14ac:dyDescent="0.2">
      <c r="A80" s="30" t="s">
        <v>25</v>
      </c>
      <c r="B80" s="105">
        <v>915</v>
      </c>
      <c r="C80" s="194" t="s">
        <v>68</v>
      </c>
      <c r="D80" s="194" t="s">
        <v>107</v>
      </c>
      <c r="E80" s="195" t="s">
        <v>148</v>
      </c>
      <c r="F80" s="194" t="s">
        <v>106</v>
      </c>
      <c r="G80" s="207">
        <v>0</v>
      </c>
      <c r="H80" s="27"/>
      <c r="I80" s="27"/>
      <c r="J80" s="27"/>
      <c r="K80" s="27"/>
      <c r="L80" s="27"/>
      <c r="M80" s="27"/>
    </row>
    <row r="81" spans="1:13" x14ac:dyDescent="0.2">
      <c r="A81" s="127" t="s">
        <v>105</v>
      </c>
      <c r="B81" s="231">
        <v>915</v>
      </c>
      <c r="C81" s="220" t="s">
        <v>95</v>
      </c>
      <c r="D81" s="220" t="s">
        <v>2</v>
      </c>
      <c r="E81" s="221" t="s">
        <v>141</v>
      </c>
      <c r="F81" s="220" t="s">
        <v>1</v>
      </c>
      <c r="G81" s="222">
        <f>G82+G89+G97</f>
        <v>376.8</v>
      </c>
      <c r="H81" s="27"/>
      <c r="I81" s="27"/>
      <c r="J81" s="27"/>
      <c r="K81" s="27"/>
      <c r="L81" s="27"/>
      <c r="M81" s="27"/>
    </row>
    <row r="82" spans="1:13" x14ac:dyDescent="0.2">
      <c r="A82" s="170" t="s">
        <v>104</v>
      </c>
      <c r="B82" s="229">
        <v>915</v>
      </c>
      <c r="C82" s="210" t="s">
        <v>95</v>
      </c>
      <c r="D82" s="210" t="s">
        <v>5</v>
      </c>
      <c r="E82" s="213" t="s">
        <v>141</v>
      </c>
      <c r="F82" s="210" t="s">
        <v>1</v>
      </c>
      <c r="G82" s="217">
        <f>G83</f>
        <v>146.30000000000001</v>
      </c>
      <c r="H82" s="27"/>
      <c r="I82" s="27"/>
      <c r="J82" s="27"/>
      <c r="K82" s="27"/>
      <c r="L82" s="27"/>
      <c r="M82" s="27"/>
    </row>
    <row r="83" spans="1:13" x14ac:dyDescent="0.2">
      <c r="A83" s="47" t="s">
        <v>146</v>
      </c>
      <c r="B83" s="105">
        <v>915</v>
      </c>
      <c r="C83" s="194" t="s">
        <v>95</v>
      </c>
      <c r="D83" s="194" t="s">
        <v>5</v>
      </c>
      <c r="E83" s="195" t="s">
        <v>147</v>
      </c>
      <c r="F83" s="194" t="s">
        <v>1</v>
      </c>
      <c r="G83" s="207">
        <f>G84</f>
        <v>146.30000000000001</v>
      </c>
      <c r="H83" s="27"/>
      <c r="I83" s="27"/>
      <c r="J83" s="27"/>
      <c r="K83" s="27"/>
      <c r="L83" s="27"/>
      <c r="M83" s="27"/>
    </row>
    <row r="84" spans="1:13" x14ac:dyDescent="0.2">
      <c r="A84" s="30" t="s">
        <v>81</v>
      </c>
      <c r="B84" s="105">
        <v>915</v>
      </c>
      <c r="C84" s="194" t="s">
        <v>95</v>
      </c>
      <c r="D84" s="194" t="s">
        <v>5</v>
      </c>
      <c r="E84" s="195" t="s">
        <v>148</v>
      </c>
      <c r="F84" s="194" t="s">
        <v>1</v>
      </c>
      <c r="G84" s="207">
        <f>G85</f>
        <v>146.30000000000001</v>
      </c>
      <c r="H84" s="27"/>
      <c r="I84" s="27"/>
      <c r="J84" s="27"/>
      <c r="K84" s="27"/>
      <c r="L84" s="27"/>
      <c r="M84" s="27"/>
    </row>
    <row r="85" spans="1:13" x14ac:dyDescent="0.2">
      <c r="A85" s="32" t="s">
        <v>163</v>
      </c>
      <c r="B85" s="105">
        <v>915</v>
      </c>
      <c r="C85" s="194" t="s">
        <v>95</v>
      </c>
      <c r="D85" s="194" t="s">
        <v>5</v>
      </c>
      <c r="E85" s="195" t="s">
        <v>148</v>
      </c>
      <c r="F85" s="194" t="s">
        <v>1</v>
      </c>
      <c r="G85" s="207">
        <f>G86+G87+G88</f>
        <v>146.30000000000001</v>
      </c>
      <c r="H85" s="27"/>
      <c r="I85" s="27"/>
      <c r="J85" s="27"/>
      <c r="K85" s="27"/>
      <c r="L85" s="27"/>
      <c r="M85" s="27"/>
    </row>
    <row r="86" spans="1:13" ht="25.5" x14ac:dyDescent="0.2">
      <c r="A86" s="32" t="s">
        <v>80</v>
      </c>
      <c r="B86" s="105">
        <v>915</v>
      </c>
      <c r="C86" s="194" t="s">
        <v>95</v>
      </c>
      <c r="D86" s="194" t="s">
        <v>5</v>
      </c>
      <c r="E86" s="196" t="s">
        <v>162</v>
      </c>
      <c r="F86" s="194" t="s">
        <v>79</v>
      </c>
      <c r="G86" s="207">
        <v>146.30000000000001</v>
      </c>
      <c r="H86" s="27"/>
      <c r="I86" s="27"/>
      <c r="J86" s="27"/>
      <c r="K86" s="27"/>
      <c r="L86" s="27"/>
      <c r="M86" s="27"/>
    </row>
    <row r="87" spans="1:13" ht="25.5" x14ac:dyDescent="0.2">
      <c r="A87" s="32" t="s">
        <v>80</v>
      </c>
      <c r="B87" s="105">
        <v>915</v>
      </c>
      <c r="C87" s="194" t="s">
        <v>95</v>
      </c>
      <c r="D87" s="194" t="s">
        <v>5</v>
      </c>
      <c r="E87" s="196" t="s">
        <v>386</v>
      </c>
      <c r="F87" s="194" t="s">
        <v>79</v>
      </c>
      <c r="G87" s="207"/>
      <c r="H87" s="27"/>
      <c r="I87" s="27"/>
      <c r="J87" s="27"/>
      <c r="K87" s="27"/>
      <c r="L87" s="27"/>
      <c r="M87" s="27"/>
    </row>
    <row r="88" spans="1:13" x14ac:dyDescent="0.2">
      <c r="A88" s="32" t="s">
        <v>387</v>
      </c>
      <c r="B88" s="105">
        <v>915</v>
      </c>
      <c r="C88" s="194" t="s">
        <v>95</v>
      </c>
      <c r="D88" s="194" t="s">
        <v>5</v>
      </c>
      <c r="E88" s="196" t="s">
        <v>386</v>
      </c>
      <c r="F88" s="194" t="s">
        <v>388</v>
      </c>
      <c r="G88" s="207"/>
      <c r="H88" s="27"/>
      <c r="I88" s="27"/>
      <c r="J88" s="27"/>
      <c r="K88" s="27"/>
      <c r="L88" s="27"/>
      <c r="M88" s="27"/>
    </row>
    <row r="89" spans="1:13" x14ac:dyDescent="0.2">
      <c r="A89" s="171" t="s">
        <v>101</v>
      </c>
      <c r="B89" s="229">
        <v>915</v>
      </c>
      <c r="C89" s="210" t="s">
        <v>95</v>
      </c>
      <c r="D89" s="210" t="s">
        <v>23</v>
      </c>
      <c r="E89" s="213" t="s">
        <v>141</v>
      </c>
      <c r="F89" s="210" t="s">
        <v>1</v>
      </c>
      <c r="G89" s="217">
        <f>G90</f>
        <v>0.5</v>
      </c>
      <c r="H89" s="27"/>
      <c r="I89" s="27"/>
      <c r="J89" s="27"/>
      <c r="K89" s="27"/>
      <c r="L89" s="27"/>
      <c r="M89" s="27"/>
    </row>
    <row r="90" spans="1:13" x14ac:dyDescent="0.2">
      <c r="A90" s="47" t="s">
        <v>146</v>
      </c>
      <c r="B90" s="105">
        <v>915</v>
      </c>
      <c r="C90" s="218" t="s">
        <v>95</v>
      </c>
      <c r="D90" s="218" t="s">
        <v>23</v>
      </c>
      <c r="E90" s="196" t="s">
        <v>147</v>
      </c>
      <c r="F90" s="218" t="s">
        <v>1</v>
      </c>
      <c r="G90" s="224">
        <f>G91</f>
        <v>0.5</v>
      </c>
      <c r="H90" s="27"/>
      <c r="I90" s="27"/>
      <c r="J90" s="27"/>
      <c r="K90" s="27"/>
      <c r="L90" s="27"/>
      <c r="M90" s="27"/>
    </row>
    <row r="91" spans="1:13" x14ac:dyDescent="0.2">
      <c r="A91" s="32" t="s">
        <v>81</v>
      </c>
      <c r="B91" s="105">
        <v>915</v>
      </c>
      <c r="C91" s="218" t="s">
        <v>95</v>
      </c>
      <c r="D91" s="218" t="s">
        <v>23</v>
      </c>
      <c r="E91" s="196" t="s">
        <v>148</v>
      </c>
      <c r="F91" s="218" t="s">
        <v>1</v>
      </c>
      <c r="G91" s="224">
        <f>G92</f>
        <v>0.5</v>
      </c>
      <c r="H91" s="27"/>
      <c r="I91" s="27"/>
      <c r="J91" s="27"/>
      <c r="K91" s="27"/>
      <c r="L91" s="27"/>
      <c r="M91" s="27"/>
    </row>
    <row r="92" spans="1:13" x14ac:dyDescent="0.2">
      <c r="A92" s="32" t="s">
        <v>100</v>
      </c>
      <c r="B92" s="105">
        <v>915</v>
      </c>
      <c r="C92" s="218" t="s">
        <v>95</v>
      </c>
      <c r="D92" s="218" t="s">
        <v>23</v>
      </c>
      <c r="E92" s="196" t="s">
        <v>148</v>
      </c>
      <c r="F92" s="218" t="s">
        <v>1</v>
      </c>
      <c r="G92" s="224">
        <f>G93+G95</f>
        <v>0.5</v>
      </c>
      <c r="H92" s="27"/>
      <c r="I92" s="27"/>
      <c r="J92" s="27"/>
      <c r="K92" s="27"/>
      <c r="L92" s="27"/>
      <c r="M92" s="27"/>
    </row>
    <row r="93" spans="1:13" ht="25.5" x14ac:dyDescent="0.2">
      <c r="A93" s="30" t="s">
        <v>292</v>
      </c>
      <c r="B93" s="105">
        <v>915</v>
      </c>
      <c r="C93" s="218" t="s">
        <v>95</v>
      </c>
      <c r="D93" s="218" t="s">
        <v>23</v>
      </c>
      <c r="E93" s="196" t="s">
        <v>148</v>
      </c>
      <c r="F93" s="218" t="s">
        <v>1</v>
      </c>
      <c r="G93" s="224">
        <f>G94</f>
        <v>0</v>
      </c>
      <c r="H93" s="27"/>
      <c r="I93" s="27"/>
      <c r="J93" s="27"/>
      <c r="K93" s="27"/>
      <c r="L93" s="27"/>
      <c r="M93" s="27"/>
    </row>
    <row r="94" spans="1:13" x14ac:dyDescent="0.2">
      <c r="A94" s="30" t="s">
        <v>25</v>
      </c>
      <c r="B94" s="105">
        <v>915</v>
      </c>
      <c r="C94" s="218" t="s">
        <v>95</v>
      </c>
      <c r="D94" s="218" t="s">
        <v>23</v>
      </c>
      <c r="E94" s="196" t="s">
        <v>148</v>
      </c>
      <c r="F94" s="218" t="s">
        <v>106</v>
      </c>
      <c r="G94" s="224">
        <v>0</v>
      </c>
      <c r="H94" s="27"/>
      <c r="I94" s="27"/>
      <c r="J94" s="27"/>
      <c r="K94" s="27"/>
      <c r="L94" s="27"/>
      <c r="M94" s="27"/>
    </row>
    <row r="95" spans="1:13" ht="25.5" x14ac:dyDescent="0.2">
      <c r="A95" s="30" t="s">
        <v>293</v>
      </c>
      <c r="B95" s="105">
        <v>915</v>
      </c>
      <c r="C95" s="218" t="s">
        <v>95</v>
      </c>
      <c r="D95" s="218" t="s">
        <v>23</v>
      </c>
      <c r="E95" s="196" t="s">
        <v>276</v>
      </c>
      <c r="F95" s="218" t="s">
        <v>1</v>
      </c>
      <c r="G95" s="224">
        <f>G96</f>
        <v>0.5</v>
      </c>
      <c r="H95" s="27"/>
      <c r="I95" s="27"/>
      <c r="J95" s="27"/>
      <c r="K95" s="27"/>
      <c r="L95" s="27"/>
      <c r="M95" s="27"/>
    </row>
    <row r="96" spans="1:13" x14ac:dyDescent="0.2">
      <c r="A96" s="30" t="s">
        <v>25</v>
      </c>
      <c r="B96" s="105">
        <v>915</v>
      </c>
      <c r="C96" s="218" t="s">
        <v>95</v>
      </c>
      <c r="D96" s="218" t="s">
        <v>23</v>
      </c>
      <c r="E96" s="196" t="s">
        <v>276</v>
      </c>
      <c r="F96" s="218" t="s">
        <v>106</v>
      </c>
      <c r="G96" s="224">
        <v>0.5</v>
      </c>
      <c r="H96" s="27"/>
      <c r="I96" s="27"/>
      <c r="J96" s="27"/>
      <c r="K96" s="27"/>
      <c r="L96" s="27"/>
      <c r="M96" s="27"/>
    </row>
    <row r="97" spans="1:13" x14ac:dyDescent="0.2">
      <c r="A97" s="171" t="s">
        <v>304</v>
      </c>
      <c r="B97" s="229">
        <v>915</v>
      </c>
      <c r="C97" s="210" t="s">
        <v>95</v>
      </c>
      <c r="D97" s="210" t="s">
        <v>8</v>
      </c>
      <c r="E97" s="213" t="s">
        <v>141</v>
      </c>
      <c r="F97" s="210" t="s">
        <v>1</v>
      </c>
      <c r="G97" s="212">
        <f>G98</f>
        <v>230</v>
      </c>
      <c r="H97" s="27"/>
      <c r="I97" s="27"/>
      <c r="J97" s="27"/>
      <c r="K97" s="27"/>
      <c r="L97" s="27"/>
      <c r="M97" s="27"/>
    </row>
    <row r="98" spans="1:13" x14ac:dyDescent="0.2">
      <c r="A98" s="173" t="s">
        <v>98</v>
      </c>
      <c r="B98" s="232">
        <v>915</v>
      </c>
      <c r="C98" s="214" t="s">
        <v>95</v>
      </c>
      <c r="D98" s="214" t="s">
        <v>8</v>
      </c>
      <c r="E98" s="215" t="s">
        <v>165</v>
      </c>
      <c r="F98" s="214" t="s">
        <v>1</v>
      </c>
      <c r="G98" s="225">
        <f>G99</f>
        <v>230</v>
      </c>
      <c r="H98" s="27"/>
      <c r="I98" s="27"/>
      <c r="J98" s="27"/>
      <c r="K98" s="27"/>
      <c r="L98" s="27"/>
      <c r="M98" s="27"/>
    </row>
    <row r="99" spans="1:13" x14ac:dyDescent="0.2">
      <c r="A99" s="30" t="s">
        <v>81</v>
      </c>
      <c r="B99" s="105">
        <v>915</v>
      </c>
      <c r="C99" s="194" t="s">
        <v>95</v>
      </c>
      <c r="D99" s="194" t="s">
        <v>8</v>
      </c>
      <c r="E99" s="195" t="s">
        <v>166</v>
      </c>
      <c r="F99" s="194" t="s">
        <v>1</v>
      </c>
      <c r="G99" s="226">
        <f>G100+G102</f>
        <v>230</v>
      </c>
      <c r="H99" s="27"/>
      <c r="I99" s="27"/>
      <c r="J99" s="27"/>
      <c r="K99" s="27"/>
      <c r="L99" s="27"/>
      <c r="M99" s="27"/>
    </row>
    <row r="100" spans="1:13" x14ac:dyDescent="0.2">
      <c r="A100" s="30" t="s">
        <v>97</v>
      </c>
      <c r="B100" s="105">
        <v>915</v>
      </c>
      <c r="C100" s="194" t="s">
        <v>95</v>
      </c>
      <c r="D100" s="194" t="s">
        <v>8</v>
      </c>
      <c r="E100" s="195" t="s">
        <v>406</v>
      </c>
      <c r="F100" s="194" t="s">
        <v>1</v>
      </c>
      <c r="G100" s="226">
        <f>G101</f>
        <v>130</v>
      </c>
      <c r="H100" s="27"/>
      <c r="I100" s="27"/>
      <c r="J100" s="27"/>
      <c r="K100" s="27"/>
      <c r="L100" s="27"/>
      <c r="M100" s="27"/>
    </row>
    <row r="101" spans="1:13" ht="25.5" x14ac:dyDescent="0.2">
      <c r="A101" s="30" t="s">
        <v>80</v>
      </c>
      <c r="B101" s="234">
        <v>915</v>
      </c>
      <c r="C101" s="194" t="s">
        <v>95</v>
      </c>
      <c r="D101" s="194" t="s">
        <v>8</v>
      </c>
      <c r="E101" s="195" t="s">
        <v>406</v>
      </c>
      <c r="F101" s="194" t="s">
        <v>79</v>
      </c>
      <c r="G101" s="226">
        <v>130</v>
      </c>
      <c r="H101" s="27"/>
      <c r="I101" s="27"/>
      <c r="J101" s="27"/>
      <c r="K101" s="27"/>
      <c r="L101" s="27"/>
      <c r="M101" s="27"/>
    </row>
    <row r="102" spans="1:13" x14ac:dyDescent="0.2">
      <c r="A102" s="30" t="s">
        <v>96</v>
      </c>
      <c r="B102" s="105">
        <v>915</v>
      </c>
      <c r="C102" s="194" t="s">
        <v>95</v>
      </c>
      <c r="D102" s="194" t="s">
        <v>8</v>
      </c>
      <c r="E102" s="195" t="s">
        <v>407</v>
      </c>
      <c r="F102" s="194" t="s">
        <v>1</v>
      </c>
      <c r="G102" s="226">
        <f>G103</f>
        <v>100</v>
      </c>
      <c r="H102" s="27"/>
      <c r="I102" s="27"/>
      <c r="J102" s="27"/>
      <c r="K102" s="27"/>
      <c r="L102" s="27"/>
      <c r="M102" s="27"/>
    </row>
    <row r="103" spans="1:13" ht="25.5" x14ac:dyDescent="0.2">
      <c r="A103" s="30" t="s">
        <v>80</v>
      </c>
      <c r="B103" s="105">
        <v>915</v>
      </c>
      <c r="C103" s="194" t="s">
        <v>95</v>
      </c>
      <c r="D103" s="194" t="s">
        <v>8</v>
      </c>
      <c r="E103" s="195" t="s">
        <v>407</v>
      </c>
      <c r="F103" s="194" t="s">
        <v>79</v>
      </c>
      <c r="G103" s="226">
        <v>100</v>
      </c>
      <c r="H103" s="27"/>
      <c r="I103" s="27"/>
      <c r="J103" s="27"/>
      <c r="K103" s="27"/>
      <c r="L103" s="27"/>
      <c r="M103" s="27"/>
    </row>
    <row r="104" spans="1:13" x14ac:dyDescent="0.2">
      <c r="A104" s="235" t="s">
        <v>94</v>
      </c>
      <c r="B104" s="241">
        <v>915</v>
      </c>
      <c r="C104" s="220" t="s">
        <v>15</v>
      </c>
      <c r="D104" s="220" t="s">
        <v>2</v>
      </c>
      <c r="E104" s="221" t="s">
        <v>141</v>
      </c>
      <c r="F104" s="220" t="s">
        <v>1</v>
      </c>
      <c r="G104" s="222">
        <f>G105</f>
        <v>1607.6</v>
      </c>
      <c r="H104" s="27"/>
      <c r="I104" s="27"/>
      <c r="J104" s="27"/>
      <c r="K104" s="27"/>
      <c r="L104" s="27"/>
      <c r="M104" s="27"/>
    </row>
    <row r="105" spans="1:13" x14ac:dyDescent="0.2">
      <c r="A105" s="170" t="s">
        <v>93</v>
      </c>
      <c r="B105" s="229">
        <v>915</v>
      </c>
      <c r="C105" s="210" t="s">
        <v>15</v>
      </c>
      <c r="D105" s="210" t="s">
        <v>5</v>
      </c>
      <c r="E105" s="213" t="s">
        <v>141</v>
      </c>
      <c r="F105" s="210" t="s">
        <v>1</v>
      </c>
      <c r="G105" s="212">
        <f>G109+G110+G111+G115+G114</f>
        <v>1607.6</v>
      </c>
      <c r="H105" s="27"/>
      <c r="I105" s="27"/>
      <c r="J105" s="27"/>
      <c r="K105" s="27"/>
      <c r="L105" s="27"/>
      <c r="M105" s="27"/>
    </row>
    <row r="106" spans="1:13" x14ac:dyDescent="0.2">
      <c r="A106" s="173" t="s">
        <v>306</v>
      </c>
      <c r="B106" s="232">
        <v>915</v>
      </c>
      <c r="C106" s="214" t="s">
        <v>15</v>
      </c>
      <c r="D106" s="214" t="s">
        <v>5</v>
      </c>
      <c r="E106" s="215" t="s">
        <v>170</v>
      </c>
      <c r="F106" s="214" t="s">
        <v>1</v>
      </c>
      <c r="G106" s="216">
        <f>G107+G112</f>
        <v>1607.6</v>
      </c>
      <c r="H106" s="27"/>
      <c r="I106" s="27"/>
      <c r="J106" s="27"/>
      <c r="K106" s="27"/>
      <c r="L106" s="27"/>
      <c r="M106" s="27"/>
    </row>
    <row r="107" spans="1:13" x14ac:dyDescent="0.2">
      <c r="A107" s="32" t="s">
        <v>81</v>
      </c>
      <c r="B107" s="105">
        <v>915</v>
      </c>
      <c r="C107" s="218" t="s">
        <v>15</v>
      </c>
      <c r="D107" s="218" t="s">
        <v>5</v>
      </c>
      <c r="E107" s="196" t="s">
        <v>171</v>
      </c>
      <c r="F107" s="218" t="s">
        <v>1</v>
      </c>
      <c r="G107" s="219">
        <f>G108</f>
        <v>993.9</v>
      </c>
      <c r="H107" s="27"/>
      <c r="I107" s="27"/>
      <c r="J107" s="27"/>
      <c r="K107" s="27"/>
      <c r="L107" s="27"/>
      <c r="M107" s="27"/>
    </row>
    <row r="108" spans="1:13" x14ac:dyDescent="0.2">
      <c r="A108" s="32" t="s">
        <v>91</v>
      </c>
      <c r="B108" s="105">
        <v>915</v>
      </c>
      <c r="C108" s="218" t="s">
        <v>15</v>
      </c>
      <c r="D108" s="218" t="s">
        <v>5</v>
      </c>
      <c r="E108" s="196" t="s">
        <v>408</v>
      </c>
      <c r="F108" s="218" t="s">
        <v>1</v>
      </c>
      <c r="G108" s="219">
        <f>G109+G110+G111</f>
        <v>993.9</v>
      </c>
      <c r="H108" s="27"/>
      <c r="I108" s="27"/>
      <c r="J108" s="27"/>
      <c r="K108" s="27"/>
      <c r="L108" s="27"/>
      <c r="M108" s="27"/>
    </row>
    <row r="109" spans="1:13" ht="25.5" x14ac:dyDescent="0.2">
      <c r="A109" s="32" t="s">
        <v>90</v>
      </c>
      <c r="B109" s="105">
        <v>915</v>
      </c>
      <c r="C109" s="218" t="s">
        <v>15</v>
      </c>
      <c r="D109" s="218" t="s">
        <v>5</v>
      </c>
      <c r="E109" s="196" t="s">
        <v>408</v>
      </c>
      <c r="F109" s="218" t="s">
        <v>6</v>
      </c>
      <c r="G109" s="219">
        <v>593.9</v>
      </c>
      <c r="H109" s="27"/>
      <c r="I109" s="27"/>
      <c r="J109" s="27"/>
      <c r="K109" s="27"/>
      <c r="L109" s="27"/>
      <c r="M109" s="27"/>
    </row>
    <row r="110" spans="1:13" ht="25.5" x14ac:dyDescent="0.2">
      <c r="A110" s="32" t="s">
        <v>80</v>
      </c>
      <c r="B110" s="105">
        <v>915</v>
      </c>
      <c r="C110" s="218" t="s">
        <v>15</v>
      </c>
      <c r="D110" s="218" t="s">
        <v>5</v>
      </c>
      <c r="E110" s="196" t="s">
        <v>408</v>
      </c>
      <c r="F110" s="218" t="s">
        <v>79</v>
      </c>
      <c r="G110" s="219">
        <v>400</v>
      </c>
      <c r="H110" s="27"/>
      <c r="I110" s="27"/>
      <c r="J110" s="27"/>
      <c r="K110" s="27"/>
      <c r="L110" s="27"/>
      <c r="M110" s="27"/>
    </row>
    <row r="111" spans="1:13" x14ac:dyDescent="0.2">
      <c r="A111" s="30" t="s">
        <v>89</v>
      </c>
      <c r="B111" s="105">
        <v>915</v>
      </c>
      <c r="C111" s="218" t="s">
        <v>15</v>
      </c>
      <c r="D111" s="218" t="s">
        <v>5</v>
      </c>
      <c r="E111" s="196" t="s">
        <v>408</v>
      </c>
      <c r="F111" s="218" t="s">
        <v>88</v>
      </c>
      <c r="G111" s="219"/>
      <c r="H111" s="27"/>
      <c r="I111" s="27"/>
      <c r="J111" s="27"/>
      <c r="K111" s="27"/>
      <c r="L111" s="27"/>
      <c r="M111" s="27"/>
    </row>
    <row r="112" spans="1:13" x14ac:dyDescent="0.2">
      <c r="A112" s="32" t="s">
        <v>81</v>
      </c>
      <c r="B112" s="105">
        <v>915</v>
      </c>
      <c r="C112" s="218" t="s">
        <v>15</v>
      </c>
      <c r="D112" s="218" t="s">
        <v>5</v>
      </c>
      <c r="E112" s="196" t="s">
        <v>238</v>
      </c>
      <c r="F112" s="218" t="s">
        <v>1</v>
      </c>
      <c r="G112" s="219">
        <f>G113</f>
        <v>613.70000000000005</v>
      </c>
      <c r="H112" s="27"/>
      <c r="I112" s="27"/>
      <c r="J112" s="27"/>
      <c r="K112" s="27"/>
      <c r="L112" s="27"/>
      <c r="M112" s="27"/>
    </row>
    <row r="113" spans="1:13" x14ac:dyDescent="0.2">
      <c r="A113" s="32" t="s">
        <v>91</v>
      </c>
      <c r="B113" s="234">
        <v>915</v>
      </c>
      <c r="C113" s="218" t="s">
        <v>15</v>
      </c>
      <c r="D113" s="218" t="s">
        <v>5</v>
      </c>
      <c r="E113" s="196" t="s">
        <v>239</v>
      </c>
      <c r="F113" s="218" t="s">
        <v>1</v>
      </c>
      <c r="G113" s="219">
        <f>G115+G114</f>
        <v>613.70000000000005</v>
      </c>
      <c r="H113" s="27"/>
      <c r="I113" s="27"/>
      <c r="J113" s="27"/>
      <c r="K113" s="27"/>
      <c r="L113" s="27"/>
      <c r="M113" s="27"/>
    </row>
    <row r="114" spans="1:13" x14ac:dyDescent="0.2">
      <c r="A114" s="32" t="s">
        <v>396</v>
      </c>
      <c r="B114" s="105">
        <v>915</v>
      </c>
      <c r="C114" s="218" t="s">
        <v>15</v>
      </c>
      <c r="D114" s="218" t="s">
        <v>5</v>
      </c>
      <c r="E114" s="196" t="s">
        <v>239</v>
      </c>
      <c r="F114" s="218" t="s">
        <v>6</v>
      </c>
      <c r="G114" s="219">
        <v>408.4</v>
      </c>
      <c r="H114" s="27"/>
      <c r="I114" s="27"/>
      <c r="J114" s="27"/>
      <c r="K114" s="27"/>
      <c r="L114" s="27"/>
      <c r="M114" s="27"/>
    </row>
    <row r="115" spans="1:13" ht="25.5" x14ac:dyDescent="0.2">
      <c r="A115" s="109" t="s">
        <v>240</v>
      </c>
      <c r="B115" s="105">
        <v>915</v>
      </c>
      <c r="C115" s="218" t="s">
        <v>15</v>
      </c>
      <c r="D115" s="218" t="s">
        <v>5</v>
      </c>
      <c r="E115" s="196" t="s">
        <v>239</v>
      </c>
      <c r="F115" s="218" t="s">
        <v>88</v>
      </c>
      <c r="G115" s="219">
        <v>205.3</v>
      </c>
      <c r="H115" s="27"/>
      <c r="I115" s="27"/>
      <c r="J115" s="27"/>
      <c r="K115" s="27"/>
      <c r="L115" s="27"/>
      <c r="M115" s="27"/>
    </row>
    <row r="116" spans="1:13" x14ac:dyDescent="0.2">
      <c r="A116" s="235" t="s">
        <v>172</v>
      </c>
      <c r="B116" s="241">
        <v>915</v>
      </c>
      <c r="C116" s="220" t="s">
        <v>13</v>
      </c>
      <c r="D116" s="220" t="s">
        <v>2</v>
      </c>
      <c r="E116" s="221" t="s">
        <v>141</v>
      </c>
      <c r="F116" s="220" t="s">
        <v>1</v>
      </c>
      <c r="G116" s="222">
        <f>G117+G121</f>
        <v>275.2</v>
      </c>
      <c r="H116" s="27"/>
      <c r="I116" s="27"/>
      <c r="J116" s="27"/>
      <c r="K116" s="27"/>
      <c r="L116" s="27"/>
      <c r="M116" s="27"/>
    </row>
    <row r="117" spans="1:13" x14ac:dyDescent="0.2">
      <c r="A117" s="170" t="s">
        <v>86</v>
      </c>
      <c r="B117" s="229">
        <v>915</v>
      </c>
      <c r="C117" s="210" t="s">
        <v>13</v>
      </c>
      <c r="D117" s="210" t="s">
        <v>5</v>
      </c>
      <c r="E117" s="213" t="s">
        <v>141</v>
      </c>
      <c r="F117" s="210" t="s">
        <v>1</v>
      </c>
      <c r="G117" s="212">
        <f>G118</f>
        <v>267.7</v>
      </c>
      <c r="H117" s="27"/>
      <c r="I117" s="27"/>
      <c r="J117" s="27"/>
      <c r="K117" s="27"/>
      <c r="L117" s="27"/>
      <c r="M117" s="27"/>
    </row>
    <row r="118" spans="1:13" x14ac:dyDescent="0.2">
      <c r="A118" s="47" t="s">
        <v>146</v>
      </c>
      <c r="B118" s="105">
        <v>915</v>
      </c>
      <c r="C118" s="218" t="s">
        <v>13</v>
      </c>
      <c r="D118" s="218" t="s">
        <v>5</v>
      </c>
      <c r="E118" s="196" t="s">
        <v>147</v>
      </c>
      <c r="F118" s="218" t="s">
        <v>1</v>
      </c>
      <c r="G118" s="219">
        <f>G119</f>
        <v>267.7</v>
      </c>
      <c r="H118" s="27"/>
      <c r="I118" s="27"/>
      <c r="J118" s="27"/>
      <c r="K118" s="27"/>
      <c r="L118" s="27"/>
      <c r="M118" s="27"/>
    </row>
    <row r="119" spans="1:13" x14ac:dyDescent="0.2">
      <c r="A119" s="30" t="s">
        <v>85</v>
      </c>
      <c r="B119" s="105">
        <v>915</v>
      </c>
      <c r="C119" s="218" t="s">
        <v>13</v>
      </c>
      <c r="D119" s="218" t="s">
        <v>5</v>
      </c>
      <c r="E119" s="196" t="s">
        <v>148</v>
      </c>
      <c r="F119" s="218" t="s">
        <v>1</v>
      </c>
      <c r="G119" s="219">
        <f>G120</f>
        <v>267.7</v>
      </c>
      <c r="H119" s="27"/>
      <c r="I119" s="27"/>
      <c r="J119" s="27"/>
      <c r="K119" s="27"/>
      <c r="L119" s="27"/>
      <c r="M119" s="27"/>
    </row>
    <row r="120" spans="1:13" ht="25.5" x14ac:dyDescent="0.2">
      <c r="A120" s="236" t="s">
        <v>173</v>
      </c>
      <c r="B120" s="105">
        <v>915</v>
      </c>
      <c r="C120" s="194" t="s">
        <v>13</v>
      </c>
      <c r="D120" s="194" t="s">
        <v>5</v>
      </c>
      <c r="E120" s="195" t="s">
        <v>164</v>
      </c>
      <c r="F120" s="194" t="s">
        <v>84</v>
      </c>
      <c r="G120" s="180">
        <v>267.7</v>
      </c>
      <c r="H120" s="27"/>
      <c r="I120" s="27"/>
      <c r="J120" s="27"/>
      <c r="K120" s="27"/>
      <c r="L120" s="27"/>
      <c r="M120" s="27"/>
    </row>
    <row r="121" spans="1:13" x14ac:dyDescent="0.2">
      <c r="A121" s="170" t="s">
        <v>175</v>
      </c>
      <c r="B121" s="242">
        <v>915</v>
      </c>
      <c r="C121" s="210" t="s">
        <v>13</v>
      </c>
      <c r="D121" s="210" t="s">
        <v>11</v>
      </c>
      <c r="E121" s="213" t="s">
        <v>141</v>
      </c>
      <c r="F121" s="210" t="s">
        <v>1</v>
      </c>
      <c r="G121" s="178">
        <f>G122</f>
        <v>7.5</v>
      </c>
      <c r="H121" s="27"/>
      <c r="I121" s="27"/>
      <c r="J121" s="27"/>
      <c r="K121" s="27"/>
      <c r="L121" s="27"/>
      <c r="M121" s="27"/>
    </row>
    <row r="122" spans="1:13" x14ac:dyDescent="0.2">
      <c r="A122" s="173" t="s">
        <v>83</v>
      </c>
      <c r="B122" s="243" t="s">
        <v>389</v>
      </c>
      <c r="C122" s="214" t="s">
        <v>13</v>
      </c>
      <c r="D122" s="214" t="s">
        <v>11</v>
      </c>
      <c r="E122" s="215" t="s">
        <v>141</v>
      </c>
      <c r="F122" s="214" t="s">
        <v>1</v>
      </c>
      <c r="G122" s="179">
        <f>G123</f>
        <v>7.5</v>
      </c>
      <c r="H122" s="27"/>
      <c r="I122" s="27"/>
      <c r="J122" s="27"/>
      <c r="K122" s="27"/>
      <c r="L122" s="27"/>
      <c r="M122" s="27"/>
    </row>
    <row r="123" spans="1:13" x14ac:dyDescent="0.2">
      <c r="A123" s="30" t="s">
        <v>81</v>
      </c>
      <c r="B123" s="237" t="s">
        <v>389</v>
      </c>
      <c r="C123" s="194" t="s">
        <v>13</v>
      </c>
      <c r="D123" s="194" t="s">
        <v>11</v>
      </c>
      <c r="E123" s="195" t="s">
        <v>176</v>
      </c>
      <c r="F123" s="194" t="s">
        <v>1</v>
      </c>
      <c r="G123" s="180">
        <f>G124</f>
        <v>7.5</v>
      </c>
      <c r="H123" s="27"/>
      <c r="I123" s="27"/>
      <c r="J123" s="27"/>
      <c r="K123" s="27"/>
      <c r="L123" s="27"/>
      <c r="M123" s="27"/>
    </row>
    <row r="124" spans="1:13" ht="25.5" x14ac:dyDescent="0.2">
      <c r="A124" s="30" t="s">
        <v>80</v>
      </c>
      <c r="B124" s="237" t="s">
        <v>389</v>
      </c>
      <c r="C124" s="194" t="s">
        <v>13</v>
      </c>
      <c r="D124" s="194" t="s">
        <v>11</v>
      </c>
      <c r="E124" s="195" t="s">
        <v>409</v>
      </c>
      <c r="F124" s="194" t="s">
        <v>79</v>
      </c>
      <c r="G124" s="180">
        <v>7.5</v>
      </c>
      <c r="H124" s="27"/>
      <c r="I124" s="27"/>
      <c r="J124" s="27"/>
      <c r="K124" s="27"/>
      <c r="L124" s="27"/>
      <c r="M124" s="27"/>
    </row>
    <row r="125" spans="1:13" x14ac:dyDescent="0.25">
      <c r="A125" s="27"/>
      <c r="B125" s="63"/>
      <c r="C125" s="27"/>
      <c r="D125" s="27"/>
      <c r="E125" s="50"/>
      <c r="F125" s="27"/>
      <c r="G125" s="28"/>
      <c r="H125" s="27"/>
      <c r="I125" s="27"/>
      <c r="J125" s="27"/>
      <c r="K125" s="27"/>
      <c r="L125" s="27"/>
      <c r="M125" s="27"/>
    </row>
    <row r="126" spans="1:13" x14ac:dyDescent="0.25">
      <c r="A126" s="27"/>
      <c r="B126" s="63"/>
      <c r="C126" s="27"/>
      <c r="D126" s="27"/>
      <c r="E126" s="50"/>
      <c r="F126" s="27"/>
      <c r="G126" s="28"/>
      <c r="H126" s="27"/>
      <c r="I126" s="27"/>
      <c r="J126" s="27"/>
      <c r="K126" s="27"/>
      <c r="L126" s="27"/>
      <c r="M126" s="27"/>
    </row>
    <row r="127" spans="1:13" x14ac:dyDescent="0.25">
      <c r="A127" s="27"/>
      <c r="B127" s="63"/>
      <c r="C127" s="27"/>
      <c r="D127" s="27"/>
      <c r="E127" s="50"/>
      <c r="F127" s="27"/>
      <c r="G127" s="28"/>
      <c r="H127" s="27"/>
      <c r="I127" s="27"/>
      <c r="J127" s="27"/>
      <c r="K127" s="27"/>
      <c r="L127" s="27"/>
      <c r="M127" s="27"/>
    </row>
    <row r="128" spans="1:13" x14ac:dyDescent="0.25">
      <c r="A128" s="27"/>
      <c r="B128" s="63"/>
      <c r="C128" s="27"/>
      <c r="D128" s="27"/>
      <c r="E128" s="50"/>
      <c r="F128" s="27"/>
      <c r="G128" s="28"/>
      <c r="H128" s="27"/>
      <c r="I128" s="27"/>
      <c r="J128" s="27"/>
      <c r="K128" s="27"/>
      <c r="L128" s="27"/>
      <c r="M128" s="27"/>
    </row>
    <row r="129" spans="1:13" x14ac:dyDescent="0.25">
      <c r="A129" s="27"/>
      <c r="B129" s="63"/>
      <c r="C129" s="27"/>
      <c r="D129" s="27"/>
      <c r="E129" s="50"/>
      <c r="F129" s="27"/>
      <c r="G129" s="28"/>
      <c r="H129" s="27"/>
      <c r="I129" s="27"/>
      <c r="J129" s="27"/>
      <c r="K129" s="27"/>
      <c r="L129" s="27"/>
      <c r="M129" s="27"/>
    </row>
    <row r="130" spans="1:13" x14ac:dyDescent="0.25">
      <c r="A130" s="27"/>
      <c r="B130" s="63"/>
      <c r="C130" s="27"/>
      <c r="D130" s="27"/>
      <c r="E130" s="50"/>
      <c r="F130" s="27"/>
      <c r="G130" s="28"/>
      <c r="H130" s="27"/>
      <c r="I130" s="27"/>
      <c r="J130" s="27"/>
      <c r="K130" s="27"/>
      <c r="L130" s="27"/>
      <c r="M130" s="27"/>
    </row>
    <row r="131" spans="1:13" x14ac:dyDescent="0.25">
      <c r="A131" s="27"/>
      <c r="B131" s="63"/>
      <c r="C131" s="27"/>
      <c r="D131" s="27"/>
      <c r="E131" s="50"/>
      <c r="F131" s="27"/>
      <c r="G131" s="28"/>
      <c r="H131" s="27"/>
      <c r="I131" s="27"/>
      <c r="J131" s="27"/>
      <c r="K131" s="27"/>
      <c r="L131" s="27"/>
      <c r="M131" s="27"/>
    </row>
    <row r="132" spans="1:13" x14ac:dyDescent="0.25">
      <c r="A132" s="27"/>
      <c r="B132" s="63"/>
      <c r="C132" s="27"/>
      <c r="D132" s="27"/>
      <c r="E132" s="50"/>
      <c r="F132" s="27"/>
      <c r="G132" s="28"/>
      <c r="H132" s="27"/>
      <c r="I132" s="27"/>
      <c r="J132" s="27"/>
      <c r="K132" s="27"/>
      <c r="L132" s="27"/>
      <c r="M132" s="27"/>
    </row>
    <row r="133" spans="1:13" x14ac:dyDescent="0.25">
      <c r="A133" s="27"/>
      <c r="B133" s="63"/>
      <c r="C133" s="27"/>
      <c r="D133" s="27"/>
      <c r="E133" s="50"/>
      <c r="F133" s="27"/>
      <c r="G133" s="28"/>
      <c r="H133" s="27"/>
      <c r="I133" s="27"/>
      <c r="J133" s="27"/>
      <c r="K133" s="27"/>
      <c r="L133" s="27"/>
      <c r="M133" s="27"/>
    </row>
    <row r="134" spans="1:13" x14ac:dyDescent="0.25">
      <c r="A134" s="27"/>
      <c r="B134" s="63"/>
      <c r="C134" s="27"/>
      <c r="D134" s="27"/>
      <c r="E134" s="50"/>
      <c r="F134" s="27"/>
      <c r="G134" s="28"/>
      <c r="H134" s="27"/>
      <c r="I134" s="27"/>
      <c r="J134" s="27"/>
      <c r="K134" s="27"/>
      <c r="L134" s="27"/>
      <c r="M134" s="27"/>
    </row>
    <row r="135" spans="1:13" x14ac:dyDescent="0.25">
      <c r="A135" s="27"/>
      <c r="B135" s="63"/>
      <c r="C135" s="27"/>
      <c r="D135" s="27"/>
      <c r="E135" s="50"/>
      <c r="F135" s="27"/>
      <c r="G135" s="28"/>
      <c r="H135" s="27"/>
      <c r="I135" s="27"/>
      <c r="J135" s="27"/>
      <c r="K135" s="27"/>
      <c r="L135" s="27"/>
      <c r="M135" s="27"/>
    </row>
    <row r="136" spans="1:13" x14ac:dyDescent="0.25">
      <c r="A136" s="27"/>
      <c r="B136" s="63"/>
      <c r="C136" s="27"/>
      <c r="D136" s="27"/>
      <c r="E136" s="50"/>
      <c r="F136" s="27"/>
      <c r="G136" s="28"/>
      <c r="H136" s="27"/>
      <c r="I136" s="27"/>
      <c r="J136" s="27"/>
      <c r="K136" s="27"/>
      <c r="L136" s="27"/>
      <c r="M136" s="27"/>
    </row>
    <row r="137" spans="1:13" x14ac:dyDescent="0.25">
      <c r="A137" s="27"/>
      <c r="B137" s="63"/>
      <c r="C137" s="27"/>
      <c r="D137" s="27"/>
      <c r="E137" s="50"/>
      <c r="F137" s="27"/>
      <c r="G137" s="28"/>
      <c r="H137" s="27"/>
      <c r="I137" s="27"/>
      <c r="J137" s="27"/>
      <c r="K137" s="27"/>
      <c r="L137" s="27"/>
      <c r="M137" s="27"/>
    </row>
    <row r="138" spans="1:13" x14ac:dyDescent="0.25">
      <c r="A138" s="27"/>
      <c r="B138" s="63"/>
      <c r="C138" s="27"/>
      <c r="D138" s="27"/>
      <c r="E138" s="50"/>
      <c r="F138" s="27"/>
      <c r="G138" s="28"/>
      <c r="H138" s="27"/>
      <c r="I138" s="27"/>
      <c r="J138" s="27"/>
      <c r="K138" s="27"/>
      <c r="L138" s="27"/>
      <c r="M138" s="27"/>
    </row>
    <row r="139" spans="1:13" x14ac:dyDescent="0.25">
      <c r="A139" s="27"/>
      <c r="B139" s="63"/>
      <c r="C139" s="27"/>
      <c r="D139" s="27"/>
      <c r="E139" s="50"/>
      <c r="F139" s="27"/>
      <c r="G139" s="28"/>
      <c r="H139" s="27"/>
      <c r="I139" s="27"/>
      <c r="J139" s="27"/>
      <c r="K139" s="27"/>
      <c r="L139" s="27"/>
      <c r="M139" s="27"/>
    </row>
    <row r="140" spans="1:13" x14ac:dyDescent="0.25">
      <c r="A140" s="27"/>
      <c r="B140" s="63"/>
      <c r="C140" s="27"/>
      <c r="D140" s="27"/>
      <c r="E140" s="50"/>
      <c r="F140" s="27"/>
      <c r="G140" s="28"/>
      <c r="H140" s="27"/>
      <c r="I140" s="27"/>
      <c r="J140" s="27"/>
      <c r="K140" s="27"/>
      <c r="L140" s="27"/>
      <c r="M140" s="27"/>
    </row>
    <row r="141" spans="1:13" x14ac:dyDescent="0.25">
      <c r="A141" s="27"/>
      <c r="B141" s="63"/>
      <c r="C141" s="27"/>
      <c r="D141" s="27"/>
      <c r="E141" s="50"/>
      <c r="F141" s="27"/>
      <c r="G141" s="28"/>
      <c r="H141" s="27"/>
      <c r="I141" s="27"/>
      <c r="J141" s="27"/>
      <c r="K141" s="27"/>
      <c r="L141" s="27"/>
      <c r="M141" s="27"/>
    </row>
    <row r="142" spans="1:13" x14ac:dyDescent="0.25">
      <c r="A142" s="27"/>
      <c r="B142" s="63"/>
      <c r="C142" s="27"/>
      <c r="D142" s="27"/>
      <c r="E142" s="50"/>
      <c r="F142" s="27"/>
      <c r="G142" s="28"/>
      <c r="H142" s="27"/>
      <c r="I142" s="27"/>
      <c r="J142" s="27"/>
      <c r="K142" s="27"/>
      <c r="L142" s="27"/>
      <c r="M142" s="27"/>
    </row>
    <row r="143" spans="1:13" x14ac:dyDescent="0.25">
      <c r="A143" s="27"/>
      <c r="B143" s="63"/>
      <c r="C143" s="27"/>
      <c r="D143" s="27"/>
      <c r="E143" s="50"/>
      <c r="F143" s="27"/>
      <c r="G143" s="28"/>
      <c r="H143" s="27"/>
      <c r="I143" s="27"/>
      <c r="J143" s="27"/>
      <c r="K143" s="27"/>
      <c r="L143" s="27"/>
      <c r="M143" s="27"/>
    </row>
    <row r="144" spans="1:13" x14ac:dyDescent="0.25">
      <c r="A144" s="27"/>
      <c r="B144" s="63"/>
      <c r="C144" s="27"/>
      <c r="D144" s="27"/>
      <c r="E144" s="50"/>
      <c r="F144" s="27"/>
      <c r="G144" s="28"/>
      <c r="H144" s="27"/>
      <c r="I144" s="27"/>
      <c r="J144" s="27"/>
      <c r="K144" s="27"/>
      <c r="L144" s="27"/>
      <c r="M144" s="27"/>
    </row>
    <row r="145" spans="1:13" x14ac:dyDescent="0.25">
      <c r="A145" s="27"/>
      <c r="B145" s="63"/>
      <c r="C145" s="27"/>
      <c r="D145" s="27"/>
      <c r="E145" s="50"/>
      <c r="F145" s="27"/>
      <c r="G145" s="28"/>
      <c r="H145" s="27"/>
      <c r="I145" s="27"/>
      <c r="J145" s="27"/>
      <c r="K145" s="27"/>
      <c r="L145" s="27"/>
      <c r="M145" s="27"/>
    </row>
    <row r="146" spans="1:13" x14ac:dyDescent="0.25">
      <c r="A146" s="27"/>
      <c r="B146" s="63"/>
      <c r="C146" s="27"/>
      <c r="D146" s="27"/>
      <c r="E146" s="50"/>
      <c r="F146" s="27"/>
      <c r="G146" s="28"/>
      <c r="H146" s="27"/>
      <c r="I146" s="27"/>
      <c r="J146" s="27"/>
      <c r="K146" s="27"/>
      <c r="L146" s="27"/>
      <c r="M146" s="27"/>
    </row>
    <row r="147" spans="1:13" x14ac:dyDescent="0.25">
      <c r="A147" s="27"/>
      <c r="B147" s="63"/>
      <c r="C147" s="27"/>
      <c r="D147" s="27"/>
      <c r="E147" s="50"/>
      <c r="F147" s="27"/>
      <c r="G147" s="28"/>
      <c r="H147" s="27"/>
      <c r="I147" s="27"/>
      <c r="J147" s="27"/>
      <c r="K147" s="27"/>
      <c r="L147" s="27"/>
      <c r="M147" s="27"/>
    </row>
    <row r="148" spans="1:13" x14ac:dyDescent="0.25">
      <c r="A148" s="27"/>
      <c r="B148" s="63"/>
      <c r="C148" s="27"/>
      <c r="D148" s="27"/>
      <c r="E148" s="50"/>
      <c r="F148" s="27"/>
      <c r="G148" s="28"/>
      <c r="H148" s="27"/>
      <c r="I148" s="27"/>
      <c r="J148" s="27"/>
      <c r="K148" s="27"/>
      <c r="L148" s="27"/>
      <c r="M148" s="27"/>
    </row>
    <row r="149" spans="1:13" x14ac:dyDescent="0.25">
      <c r="A149" s="27"/>
      <c r="B149" s="63"/>
      <c r="C149" s="27"/>
      <c r="D149" s="27"/>
      <c r="E149" s="50"/>
      <c r="F149" s="27"/>
      <c r="G149" s="28"/>
      <c r="H149" s="27"/>
      <c r="I149" s="27"/>
      <c r="J149" s="27"/>
      <c r="K149" s="27"/>
      <c r="L149" s="27"/>
      <c r="M149" s="27"/>
    </row>
    <row r="150" spans="1:13" x14ac:dyDescent="0.25">
      <c r="A150" s="27"/>
      <c r="B150" s="63"/>
      <c r="C150" s="27"/>
      <c r="D150" s="27"/>
      <c r="E150" s="50"/>
      <c r="F150" s="27"/>
      <c r="G150" s="28"/>
      <c r="H150" s="27"/>
      <c r="I150" s="27"/>
      <c r="J150" s="27"/>
      <c r="K150" s="27"/>
      <c r="L150" s="27"/>
      <c r="M150" s="27"/>
    </row>
    <row r="151" spans="1:13" x14ac:dyDescent="0.25">
      <c r="A151" s="27"/>
      <c r="B151" s="63"/>
      <c r="C151" s="27"/>
      <c r="D151" s="27"/>
      <c r="E151" s="50"/>
      <c r="F151" s="27"/>
      <c r="G151" s="28"/>
      <c r="H151" s="27"/>
      <c r="I151" s="27"/>
      <c r="J151" s="27"/>
      <c r="K151" s="27"/>
      <c r="L151" s="27"/>
      <c r="M151" s="27"/>
    </row>
    <row r="152" spans="1:13" x14ac:dyDescent="0.25">
      <c r="A152" s="27"/>
      <c r="B152" s="63"/>
      <c r="C152" s="27"/>
      <c r="D152" s="27"/>
      <c r="E152" s="50"/>
      <c r="F152" s="27"/>
      <c r="G152" s="28"/>
      <c r="H152" s="27"/>
      <c r="I152" s="27"/>
      <c r="J152" s="27"/>
      <c r="K152" s="27"/>
      <c r="L152" s="27"/>
      <c r="M152" s="27"/>
    </row>
    <row r="153" spans="1:13" x14ac:dyDescent="0.25">
      <c r="A153" s="27"/>
      <c r="B153" s="63"/>
      <c r="C153" s="27"/>
      <c r="D153" s="27"/>
      <c r="E153" s="50"/>
      <c r="F153" s="27"/>
      <c r="G153" s="28"/>
      <c r="H153" s="27"/>
      <c r="I153" s="27"/>
      <c r="J153" s="27"/>
      <c r="K153" s="27"/>
      <c r="L153" s="27"/>
      <c r="M153" s="27"/>
    </row>
    <row r="154" spans="1:13" x14ac:dyDescent="0.25">
      <c r="A154" s="27"/>
      <c r="B154" s="63"/>
      <c r="C154" s="27"/>
      <c r="D154" s="27"/>
      <c r="E154" s="50"/>
      <c r="F154" s="27"/>
      <c r="G154" s="28"/>
      <c r="H154" s="27"/>
      <c r="I154" s="27"/>
      <c r="J154" s="27"/>
      <c r="K154" s="27"/>
      <c r="L154" s="27"/>
      <c r="M154" s="27"/>
    </row>
    <row r="155" spans="1:13" x14ac:dyDescent="0.25">
      <c r="A155" s="27"/>
      <c r="B155" s="63"/>
      <c r="C155" s="27"/>
      <c r="D155" s="27"/>
      <c r="E155" s="50"/>
      <c r="F155" s="27"/>
      <c r="G155" s="28"/>
      <c r="H155" s="27"/>
      <c r="I155" s="27"/>
      <c r="J155" s="27"/>
      <c r="K155" s="27"/>
      <c r="L155" s="27"/>
      <c r="M155" s="27"/>
    </row>
    <row r="156" spans="1:13" x14ac:dyDescent="0.25">
      <c r="A156" s="27"/>
      <c r="B156" s="63"/>
      <c r="C156" s="27"/>
      <c r="D156" s="27"/>
      <c r="E156" s="50"/>
      <c r="F156" s="27"/>
      <c r="G156" s="28"/>
      <c r="H156" s="27"/>
      <c r="I156" s="27"/>
      <c r="J156" s="27"/>
      <c r="K156" s="27"/>
      <c r="L156" s="27"/>
      <c r="M156" s="27"/>
    </row>
    <row r="157" spans="1:13" x14ac:dyDescent="0.25">
      <c r="A157" s="27"/>
      <c r="B157" s="63"/>
      <c r="C157" s="27"/>
      <c r="D157" s="27"/>
      <c r="E157" s="50"/>
      <c r="F157" s="27"/>
      <c r="G157" s="28"/>
      <c r="H157" s="27"/>
      <c r="I157" s="27"/>
      <c r="J157" s="27"/>
      <c r="K157" s="27"/>
      <c r="L157" s="27"/>
      <c r="M157" s="27"/>
    </row>
    <row r="158" spans="1:13" x14ac:dyDescent="0.25">
      <c r="A158" s="27"/>
      <c r="B158" s="63"/>
      <c r="C158" s="27"/>
      <c r="D158" s="27"/>
      <c r="E158" s="50"/>
      <c r="F158" s="27"/>
      <c r="G158" s="28"/>
      <c r="H158" s="27"/>
      <c r="I158" s="27"/>
      <c r="J158" s="27"/>
      <c r="K158" s="27"/>
      <c r="L158" s="27"/>
      <c r="M158" s="27"/>
    </row>
    <row r="159" spans="1:13" x14ac:dyDescent="0.25">
      <c r="A159" s="27"/>
      <c r="B159" s="63"/>
      <c r="C159" s="27"/>
      <c r="D159" s="27"/>
      <c r="E159" s="50"/>
      <c r="F159" s="27"/>
      <c r="G159" s="28"/>
      <c r="H159" s="27"/>
      <c r="I159" s="27"/>
      <c r="J159" s="27"/>
      <c r="K159" s="27"/>
      <c r="L159" s="27"/>
      <c r="M159" s="27"/>
    </row>
    <row r="160" spans="1:13" x14ac:dyDescent="0.25">
      <c r="A160" s="27"/>
      <c r="B160" s="63"/>
      <c r="C160" s="27"/>
      <c r="D160" s="27"/>
      <c r="E160" s="50"/>
      <c r="F160" s="27"/>
      <c r="G160" s="28"/>
      <c r="H160" s="27"/>
      <c r="I160" s="27"/>
      <c r="J160" s="27"/>
      <c r="K160" s="27"/>
      <c r="L160" s="27"/>
      <c r="M160" s="27"/>
    </row>
    <row r="161" spans="1:13" x14ac:dyDescent="0.25">
      <c r="A161" s="27"/>
      <c r="B161" s="63"/>
      <c r="C161" s="27"/>
      <c r="D161" s="27"/>
      <c r="E161" s="50"/>
      <c r="F161" s="27"/>
      <c r="G161" s="28"/>
      <c r="H161" s="27"/>
      <c r="I161" s="27"/>
      <c r="J161" s="27"/>
      <c r="K161" s="27"/>
      <c r="L161" s="27"/>
      <c r="M161" s="27"/>
    </row>
    <row r="162" spans="1:13" x14ac:dyDescent="0.25">
      <c r="A162" s="27"/>
      <c r="B162" s="63"/>
      <c r="C162" s="27"/>
      <c r="D162" s="27"/>
      <c r="E162" s="50"/>
      <c r="F162" s="27"/>
      <c r="G162" s="28"/>
      <c r="H162" s="27"/>
      <c r="I162" s="27"/>
      <c r="J162" s="27"/>
      <c r="K162" s="27"/>
      <c r="L162" s="27"/>
      <c r="M162" s="27"/>
    </row>
    <row r="163" spans="1:13" x14ac:dyDescent="0.25">
      <c r="A163" s="27"/>
      <c r="B163" s="63"/>
      <c r="C163" s="27"/>
      <c r="D163" s="27"/>
      <c r="E163" s="50"/>
      <c r="F163" s="27"/>
      <c r="G163" s="28"/>
      <c r="H163" s="27"/>
      <c r="I163" s="27"/>
      <c r="J163" s="27"/>
      <c r="K163" s="27"/>
      <c r="L163" s="27"/>
      <c r="M163" s="27"/>
    </row>
    <row r="164" spans="1:13" x14ac:dyDescent="0.25">
      <c r="A164" s="27"/>
      <c r="B164" s="63"/>
      <c r="C164" s="27"/>
      <c r="D164" s="27"/>
      <c r="E164" s="50"/>
      <c r="F164" s="27"/>
      <c r="G164" s="28"/>
      <c r="H164" s="27"/>
      <c r="I164" s="27"/>
      <c r="J164" s="27"/>
      <c r="K164" s="27"/>
      <c r="L164" s="27"/>
      <c r="M164" s="27"/>
    </row>
    <row r="165" spans="1:13" x14ac:dyDescent="0.25">
      <c r="A165" s="27"/>
      <c r="B165" s="63"/>
      <c r="C165" s="27"/>
      <c r="D165" s="27"/>
      <c r="E165" s="50"/>
      <c r="F165" s="27"/>
      <c r="G165" s="28"/>
      <c r="H165" s="27"/>
      <c r="I165" s="27"/>
      <c r="J165" s="27"/>
      <c r="K165" s="27"/>
      <c r="L165" s="27"/>
      <c r="M165" s="27"/>
    </row>
    <row r="166" spans="1:13" x14ac:dyDescent="0.25">
      <c r="A166" s="27"/>
      <c r="B166" s="63"/>
      <c r="C166" s="27"/>
      <c r="D166" s="27"/>
      <c r="E166" s="50"/>
      <c r="F166" s="27"/>
      <c r="G166" s="28"/>
      <c r="H166" s="27"/>
      <c r="I166" s="27"/>
      <c r="J166" s="27"/>
      <c r="K166" s="27"/>
      <c r="L166" s="27"/>
      <c r="M166" s="27"/>
    </row>
    <row r="167" spans="1:13" x14ac:dyDescent="0.25">
      <c r="A167" s="27"/>
      <c r="B167" s="63"/>
      <c r="C167" s="27"/>
      <c r="D167" s="27"/>
      <c r="E167" s="50"/>
      <c r="F167" s="27"/>
      <c r="G167" s="28"/>
      <c r="H167" s="27"/>
      <c r="I167" s="27"/>
      <c r="J167" s="27"/>
      <c r="K167" s="27"/>
      <c r="L167" s="27"/>
      <c r="M167" s="27"/>
    </row>
    <row r="168" spans="1:13" x14ac:dyDescent="0.25">
      <c r="A168" s="27"/>
      <c r="B168" s="63"/>
      <c r="C168" s="27"/>
      <c r="D168" s="27"/>
      <c r="E168" s="50"/>
      <c r="F168" s="27"/>
      <c r="G168" s="28"/>
      <c r="H168" s="27"/>
      <c r="I168" s="27"/>
      <c r="J168" s="27"/>
      <c r="K168" s="27"/>
      <c r="L168" s="27"/>
      <c r="M168" s="27"/>
    </row>
    <row r="169" spans="1:13" x14ac:dyDescent="0.25">
      <c r="A169" s="27"/>
      <c r="B169" s="63"/>
      <c r="C169" s="27"/>
      <c r="D169" s="27"/>
      <c r="E169" s="50"/>
      <c r="F169" s="27"/>
      <c r="G169" s="28"/>
      <c r="H169" s="27"/>
      <c r="I169" s="27"/>
      <c r="J169" s="27"/>
      <c r="K169" s="27"/>
      <c r="L169" s="27"/>
      <c r="M169" s="27"/>
    </row>
    <row r="170" spans="1:13" x14ac:dyDescent="0.25">
      <c r="A170" s="27"/>
      <c r="B170" s="63"/>
      <c r="C170" s="27"/>
      <c r="D170" s="27"/>
      <c r="E170" s="50"/>
      <c r="F170" s="27"/>
      <c r="G170" s="28"/>
      <c r="H170" s="27"/>
      <c r="I170" s="27"/>
      <c r="J170" s="27"/>
      <c r="K170" s="27"/>
      <c r="L170" s="27"/>
      <c r="M170" s="27"/>
    </row>
    <row r="171" spans="1:13" x14ac:dyDescent="0.25">
      <c r="A171" s="27"/>
      <c r="B171" s="63"/>
      <c r="C171" s="27"/>
      <c r="D171" s="27"/>
      <c r="E171" s="50"/>
      <c r="F171" s="27"/>
      <c r="G171" s="28"/>
      <c r="H171" s="27"/>
      <c r="I171" s="27"/>
      <c r="J171" s="27"/>
      <c r="K171" s="27"/>
      <c r="L171" s="27"/>
      <c r="M171" s="27"/>
    </row>
    <row r="172" spans="1:13" x14ac:dyDescent="0.25">
      <c r="A172" s="27"/>
      <c r="B172" s="63"/>
      <c r="C172" s="27"/>
      <c r="D172" s="27"/>
      <c r="E172" s="50"/>
      <c r="F172" s="27"/>
      <c r="G172" s="28"/>
      <c r="H172" s="27"/>
      <c r="I172" s="27"/>
      <c r="J172" s="27"/>
      <c r="K172" s="27"/>
      <c r="L172" s="27"/>
      <c r="M172" s="27"/>
    </row>
    <row r="173" spans="1:13" x14ac:dyDescent="0.25">
      <c r="A173" s="27"/>
      <c r="B173" s="63"/>
      <c r="C173" s="27"/>
      <c r="D173" s="27"/>
      <c r="E173" s="50"/>
      <c r="F173" s="27"/>
      <c r="G173" s="28"/>
      <c r="H173" s="27"/>
      <c r="I173" s="27"/>
      <c r="J173" s="27"/>
      <c r="K173" s="27"/>
      <c r="L173" s="27"/>
      <c r="M173" s="27"/>
    </row>
    <row r="174" spans="1:13" x14ac:dyDescent="0.25">
      <c r="A174" s="27"/>
      <c r="B174" s="63"/>
      <c r="C174" s="27"/>
      <c r="D174" s="27"/>
      <c r="E174" s="50"/>
      <c r="F174" s="27"/>
      <c r="G174" s="28"/>
      <c r="H174" s="27"/>
      <c r="I174" s="27"/>
      <c r="J174" s="27"/>
      <c r="K174" s="27"/>
      <c r="L174" s="27"/>
      <c r="M174" s="27"/>
    </row>
    <row r="175" spans="1:13" x14ac:dyDescent="0.25">
      <c r="A175" s="27"/>
      <c r="B175" s="63"/>
      <c r="C175" s="27"/>
      <c r="D175" s="27"/>
      <c r="E175" s="50"/>
      <c r="F175" s="27"/>
      <c r="G175" s="28"/>
      <c r="H175" s="27"/>
      <c r="I175" s="27"/>
      <c r="J175" s="27"/>
      <c r="K175" s="27"/>
      <c r="L175" s="27"/>
      <c r="M175" s="27"/>
    </row>
    <row r="176" spans="1:13" x14ac:dyDescent="0.25">
      <c r="A176" s="27"/>
      <c r="B176" s="63"/>
      <c r="C176" s="27"/>
      <c r="D176" s="27"/>
      <c r="E176" s="50"/>
      <c r="F176" s="27"/>
      <c r="G176" s="28"/>
      <c r="H176" s="27"/>
      <c r="I176" s="27"/>
      <c r="J176" s="27"/>
      <c r="K176" s="27"/>
      <c r="L176" s="27"/>
      <c r="M176" s="27"/>
    </row>
    <row r="177" spans="1:13" x14ac:dyDescent="0.25">
      <c r="A177" s="27"/>
      <c r="B177" s="63"/>
      <c r="C177" s="27"/>
      <c r="D177" s="27"/>
      <c r="E177" s="50"/>
      <c r="F177" s="27"/>
      <c r="G177" s="28"/>
      <c r="H177" s="27"/>
      <c r="I177" s="27"/>
      <c r="J177" s="27"/>
      <c r="K177" s="27"/>
      <c r="L177" s="27"/>
      <c r="M177" s="27"/>
    </row>
    <row r="178" spans="1:13" x14ac:dyDescent="0.25">
      <c r="A178" s="27"/>
      <c r="B178" s="63"/>
      <c r="C178" s="27"/>
      <c r="D178" s="27"/>
      <c r="E178" s="50"/>
      <c r="F178" s="27"/>
      <c r="G178" s="28"/>
      <c r="H178" s="27"/>
      <c r="I178" s="27"/>
      <c r="J178" s="27"/>
      <c r="K178" s="27"/>
      <c r="L178" s="27"/>
      <c r="M178" s="27"/>
    </row>
    <row r="179" spans="1:13" x14ac:dyDescent="0.25">
      <c r="A179" s="27"/>
      <c r="B179" s="63"/>
      <c r="C179" s="27"/>
      <c r="D179" s="27"/>
      <c r="E179" s="50"/>
      <c r="F179" s="27"/>
      <c r="G179" s="28"/>
      <c r="H179" s="27"/>
      <c r="I179" s="27"/>
      <c r="J179" s="27"/>
      <c r="K179" s="27"/>
      <c r="L179" s="27"/>
      <c r="M179" s="27"/>
    </row>
    <row r="180" spans="1:13" x14ac:dyDescent="0.25">
      <c r="A180" s="27"/>
      <c r="B180" s="63"/>
      <c r="C180" s="27"/>
      <c r="D180" s="27"/>
      <c r="E180" s="50"/>
      <c r="F180" s="27"/>
      <c r="G180" s="28"/>
      <c r="H180" s="27"/>
      <c r="I180" s="27"/>
      <c r="J180" s="27"/>
      <c r="K180" s="27"/>
      <c r="L180" s="27"/>
      <c r="M180" s="27"/>
    </row>
    <row r="181" spans="1:13" x14ac:dyDescent="0.25">
      <c r="A181" s="27"/>
      <c r="B181" s="63"/>
      <c r="C181" s="27"/>
      <c r="D181" s="27"/>
      <c r="E181" s="50"/>
      <c r="F181" s="27"/>
      <c r="G181" s="28"/>
      <c r="H181" s="27"/>
      <c r="I181" s="27"/>
      <c r="J181" s="27"/>
      <c r="K181" s="27"/>
      <c r="L181" s="27"/>
      <c r="M181" s="27"/>
    </row>
    <row r="182" spans="1:13" x14ac:dyDescent="0.25">
      <c r="A182" s="27"/>
      <c r="B182" s="63"/>
      <c r="C182" s="27"/>
      <c r="D182" s="27"/>
      <c r="E182" s="50"/>
      <c r="F182" s="27"/>
      <c r="G182" s="28"/>
      <c r="H182" s="27"/>
      <c r="I182" s="27"/>
      <c r="J182" s="27"/>
      <c r="K182" s="27"/>
      <c r="L182" s="27"/>
      <c r="M182" s="27"/>
    </row>
    <row r="183" spans="1:13" x14ac:dyDescent="0.25">
      <c r="A183" s="27"/>
      <c r="B183" s="63"/>
      <c r="C183" s="27"/>
      <c r="D183" s="27"/>
      <c r="E183" s="50"/>
      <c r="F183" s="27"/>
      <c r="G183" s="28"/>
      <c r="H183" s="27"/>
      <c r="I183" s="27"/>
      <c r="J183" s="27"/>
      <c r="K183" s="27"/>
      <c r="L183" s="27"/>
      <c r="M183" s="27"/>
    </row>
    <row r="184" spans="1:13" x14ac:dyDescent="0.25">
      <c r="A184" s="27"/>
      <c r="B184" s="63"/>
      <c r="C184" s="27"/>
      <c r="D184" s="27"/>
      <c r="E184" s="50"/>
      <c r="F184" s="27"/>
      <c r="G184" s="28"/>
      <c r="H184" s="27"/>
      <c r="I184" s="27"/>
      <c r="J184" s="27"/>
      <c r="K184" s="27"/>
      <c r="L184" s="27"/>
      <c r="M184" s="27"/>
    </row>
    <row r="185" spans="1:13" x14ac:dyDescent="0.25">
      <c r="A185" s="27"/>
      <c r="B185" s="63"/>
      <c r="C185" s="27"/>
      <c r="D185" s="27"/>
      <c r="E185" s="50"/>
      <c r="F185" s="27"/>
      <c r="G185" s="28"/>
      <c r="H185" s="27"/>
      <c r="I185" s="27"/>
      <c r="J185" s="27"/>
      <c r="K185" s="27"/>
      <c r="L185" s="27"/>
      <c r="M185" s="27"/>
    </row>
    <row r="186" spans="1:13" x14ac:dyDescent="0.25">
      <c r="A186" s="27"/>
      <c r="B186" s="63"/>
      <c r="C186" s="27"/>
      <c r="D186" s="27"/>
      <c r="E186" s="50"/>
      <c r="F186" s="27"/>
      <c r="G186" s="28"/>
      <c r="H186" s="27"/>
      <c r="I186" s="27"/>
      <c r="J186" s="27"/>
      <c r="K186" s="27"/>
      <c r="L186" s="27"/>
      <c r="M186" s="27"/>
    </row>
    <row r="187" spans="1:13" x14ac:dyDescent="0.25">
      <c r="A187" s="27"/>
      <c r="B187" s="63"/>
      <c r="C187" s="27"/>
      <c r="D187" s="27"/>
      <c r="E187" s="50"/>
      <c r="F187" s="27"/>
      <c r="G187" s="28"/>
      <c r="H187" s="27"/>
      <c r="I187" s="27"/>
      <c r="J187" s="27"/>
      <c r="K187" s="27"/>
      <c r="L187" s="27"/>
      <c r="M187" s="27"/>
    </row>
    <row r="188" spans="1:13" x14ac:dyDescent="0.25">
      <c r="A188" s="27"/>
      <c r="B188" s="63"/>
      <c r="C188" s="27"/>
      <c r="D188" s="27"/>
      <c r="E188" s="50"/>
      <c r="F188" s="27"/>
      <c r="G188" s="28"/>
      <c r="H188" s="27"/>
      <c r="I188" s="27"/>
      <c r="J188" s="27"/>
      <c r="K188" s="27"/>
      <c r="L188" s="27"/>
      <c r="M188" s="27"/>
    </row>
    <row r="189" spans="1:13" x14ac:dyDescent="0.25">
      <c r="A189" s="27"/>
      <c r="B189" s="63"/>
      <c r="C189" s="27"/>
      <c r="D189" s="27"/>
      <c r="E189" s="50"/>
      <c r="F189" s="27"/>
      <c r="G189" s="28"/>
      <c r="H189" s="27"/>
      <c r="I189" s="27"/>
      <c r="J189" s="27"/>
      <c r="K189" s="27"/>
      <c r="L189" s="27"/>
      <c r="M189" s="27"/>
    </row>
    <row r="190" spans="1:13" x14ac:dyDescent="0.25">
      <c r="A190" s="27"/>
      <c r="B190" s="63"/>
      <c r="C190" s="27"/>
      <c r="D190" s="27"/>
      <c r="E190" s="50"/>
      <c r="F190" s="27"/>
      <c r="G190" s="28"/>
      <c r="H190" s="27"/>
      <c r="I190" s="27"/>
      <c r="J190" s="27"/>
      <c r="K190" s="27"/>
      <c r="L190" s="27"/>
      <c r="M190" s="27"/>
    </row>
    <row r="191" spans="1:13" x14ac:dyDescent="0.25">
      <c r="A191" s="27"/>
      <c r="B191" s="63"/>
      <c r="C191" s="27"/>
      <c r="D191" s="27"/>
      <c r="E191" s="50"/>
      <c r="F191" s="27"/>
      <c r="G191" s="28"/>
      <c r="H191" s="27"/>
      <c r="I191" s="27"/>
      <c r="J191" s="27"/>
      <c r="K191" s="27"/>
      <c r="L191" s="27"/>
      <c r="M191" s="27"/>
    </row>
    <row r="192" spans="1:13" x14ac:dyDescent="0.25">
      <c r="A192" s="27"/>
      <c r="B192" s="63"/>
      <c r="C192" s="27"/>
      <c r="D192" s="27"/>
      <c r="E192" s="50"/>
      <c r="F192" s="27"/>
      <c r="G192" s="28"/>
      <c r="H192" s="27"/>
      <c r="I192" s="27"/>
      <c r="J192" s="27"/>
      <c r="K192" s="27"/>
      <c r="L192" s="27"/>
      <c r="M192" s="27"/>
    </row>
  </sheetData>
  <autoFilter ref="E1:E192"/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 M72">
      <formula1>200</formula1>
    </dataValidation>
  </dataValidations>
  <pageMargins left="0.25" right="0.25" top="0.75" bottom="0.75" header="0.3" footer="0.3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8"/>
  <sheetViews>
    <sheetView workbookViewId="0">
      <selection activeCell="C3" sqref="C3"/>
    </sheetView>
  </sheetViews>
  <sheetFormatPr defaultRowHeight="12.75" x14ac:dyDescent="0.2"/>
  <cols>
    <col min="1" max="1" width="11.85546875" style="27" customWidth="1"/>
    <col min="2" max="2" width="62" style="21" customWidth="1"/>
    <col min="3" max="3" width="28.5703125" customWidth="1"/>
  </cols>
  <sheetData>
    <row r="1" spans="1:7" ht="15.75" x14ac:dyDescent="0.25">
      <c r="A1" s="88"/>
      <c r="B1" s="89"/>
      <c r="C1" s="90" t="s">
        <v>283</v>
      </c>
    </row>
    <row r="2" spans="1:7" ht="15.75" x14ac:dyDescent="0.25">
      <c r="A2" s="88"/>
      <c r="B2" s="89"/>
      <c r="C2" s="90" t="s">
        <v>296</v>
      </c>
    </row>
    <row r="3" spans="1:7" ht="31.5" x14ac:dyDescent="0.25">
      <c r="A3" s="88"/>
      <c r="B3" s="89"/>
      <c r="C3" s="120" t="s">
        <v>417</v>
      </c>
    </row>
    <row r="4" spans="1:7" ht="33" customHeight="1" x14ac:dyDescent="0.2">
      <c r="A4" s="462" t="s">
        <v>326</v>
      </c>
      <c r="B4" s="462"/>
      <c r="C4" s="462"/>
    </row>
    <row r="5" spans="1:7" s="67" customFormat="1" ht="25.5" x14ac:dyDescent="0.2">
      <c r="A5" s="87" t="s">
        <v>209</v>
      </c>
      <c r="B5" s="86" t="s">
        <v>208</v>
      </c>
      <c r="C5" s="253" t="s">
        <v>207</v>
      </c>
    </row>
    <row r="6" spans="1:7" s="67" customFormat="1" x14ac:dyDescent="0.2">
      <c r="A6" s="77" t="s">
        <v>141</v>
      </c>
      <c r="B6" s="84" t="s">
        <v>206</v>
      </c>
      <c r="C6" s="181">
        <f>C7+C16+C19+C22+C26+C30+C33+C37+C40</f>
        <v>7652.6</v>
      </c>
    </row>
    <row r="7" spans="1:7" s="67" customFormat="1" ht="25.5" x14ac:dyDescent="0.2">
      <c r="A7" s="77" t="s">
        <v>142</v>
      </c>
      <c r="B7" s="185" t="s">
        <v>205</v>
      </c>
      <c r="C7" s="181">
        <f>C8+C9</f>
        <v>3604.5</v>
      </c>
    </row>
    <row r="8" spans="1:7" s="67" customFormat="1" ht="25.5" x14ac:dyDescent="0.2">
      <c r="A8" s="81" t="s">
        <v>154</v>
      </c>
      <c r="B8" s="75" t="s">
        <v>117</v>
      </c>
      <c r="C8" s="182">
        <v>94</v>
      </c>
    </row>
    <row r="9" spans="1:7" s="67" customFormat="1" x14ac:dyDescent="0.2">
      <c r="A9" s="81" t="s">
        <v>143</v>
      </c>
      <c r="B9" s="75" t="s">
        <v>81</v>
      </c>
      <c r="C9" s="182">
        <f>C10+C11+C13+C14+C15</f>
        <v>3510.5</v>
      </c>
    </row>
    <row r="10" spans="1:7" s="67" customFormat="1" x14ac:dyDescent="0.2">
      <c r="A10" s="81" t="s">
        <v>144</v>
      </c>
      <c r="B10" s="75" t="s">
        <v>129</v>
      </c>
      <c r="C10" s="182">
        <v>597.70000000000005</v>
      </c>
    </row>
    <row r="11" spans="1:7" s="67" customFormat="1" ht="25.5" x14ac:dyDescent="0.2">
      <c r="A11" s="81" t="s">
        <v>145</v>
      </c>
      <c r="B11" s="75" t="s">
        <v>204</v>
      </c>
      <c r="C11" s="182">
        <v>1524.3</v>
      </c>
      <c r="G11" s="292"/>
    </row>
    <row r="12" spans="1:7" s="67" customFormat="1" ht="25.5" x14ac:dyDescent="0.2">
      <c r="A12" s="81" t="s">
        <v>274</v>
      </c>
      <c r="B12" s="83" t="s">
        <v>281</v>
      </c>
      <c r="C12" s="182">
        <v>0</v>
      </c>
    </row>
    <row r="13" spans="1:7" s="67" customFormat="1" ht="38.25" x14ac:dyDescent="0.2">
      <c r="A13" s="81" t="s">
        <v>277</v>
      </c>
      <c r="B13" s="83" t="s">
        <v>203</v>
      </c>
      <c r="C13" s="182">
        <v>2.5</v>
      </c>
    </row>
    <row r="14" spans="1:7" s="67" customFormat="1" x14ac:dyDescent="0.2">
      <c r="A14" s="81" t="s">
        <v>150</v>
      </c>
      <c r="B14" s="75" t="s">
        <v>124</v>
      </c>
      <c r="C14" s="182">
        <v>0.5</v>
      </c>
    </row>
    <row r="15" spans="1:7" s="67" customFormat="1" ht="25.5" x14ac:dyDescent="0.2">
      <c r="A15" s="81" t="s">
        <v>151</v>
      </c>
      <c r="B15" s="82" t="s">
        <v>202</v>
      </c>
      <c r="C15" s="182">
        <v>1385.5</v>
      </c>
    </row>
    <row r="16" spans="1:7" s="67" customFormat="1" ht="38.25" x14ac:dyDescent="0.2">
      <c r="A16" s="77" t="s">
        <v>152</v>
      </c>
      <c r="B16" s="185" t="s">
        <v>397</v>
      </c>
      <c r="C16" s="181">
        <f>C17</f>
        <v>0.3</v>
      </c>
    </row>
    <row r="17" spans="1:3" s="67" customFormat="1" x14ac:dyDescent="0.2">
      <c r="A17" s="81" t="s">
        <v>153</v>
      </c>
      <c r="B17" s="75" t="s">
        <v>81</v>
      </c>
      <c r="C17" s="181">
        <f>C18</f>
        <v>0.3</v>
      </c>
    </row>
    <row r="18" spans="1:3" s="67" customFormat="1" ht="11.25" customHeight="1" x14ac:dyDescent="0.2">
      <c r="A18" s="81" t="s">
        <v>404</v>
      </c>
      <c r="B18" s="75" t="s">
        <v>201</v>
      </c>
      <c r="C18" s="182">
        <v>0.3</v>
      </c>
    </row>
    <row r="19" spans="1:3" s="67" customFormat="1" ht="25.5" x14ac:dyDescent="0.2">
      <c r="A19" s="77" t="s">
        <v>200</v>
      </c>
      <c r="B19" s="185" t="s">
        <v>199</v>
      </c>
      <c r="C19" s="181">
        <f>C20</f>
        <v>0</v>
      </c>
    </row>
    <row r="20" spans="1:3" s="67" customFormat="1" x14ac:dyDescent="0.2">
      <c r="A20" s="81" t="s">
        <v>156</v>
      </c>
      <c r="B20" s="75" t="s">
        <v>81</v>
      </c>
      <c r="C20" s="181">
        <f>C21</f>
        <v>0</v>
      </c>
    </row>
    <row r="21" spans="1:3" s="67" customFormat="1" ht="25.5" x14ac:dyDescent="0.2">
      <c r="A21" s="81" t="s">
        <v>158</v>
      </c>
      <c r="B21" s="79" t="s">
        <v>157</v>
      </c>
      <c r="C21" s="182">
        <v>0</v>
      </c>
    </row>
    <row r="22" spans="1:3" s="67" customFormat="1" ht="25.5" x14ac:dyDescent="0.2">
      <c r="A22" s="77" t="s">
        <v>160</v>
      </c>
      <c r="B22" s="185" t="s">
        <v>198</v>
      </c>
      <c r="C22" s="181">
        <f>C23</f>
        <v>1787.2</v>
      </c>
    </row>
    <row r="23" spans="1:3" s="67" customFormat="1" x14ac:dyDescent="0.2">
      <c r="A23" s="72" t="s">
        <v>161</v>
      </c>
      <c r="B23" s="75" t="s">
        <v>81</v>
      </c>
      <c r="C23" s="181">
        <f>C24+C25</f>
        <v>1787.2</v>
      </c>
    </row>
    <row r="24" spans="1:3" s="67" customFormat="1" ht="25.5" x14ac:dyDescent="0.2">
      <c r="A24" s="72" t="s">
        <v>403</v>
      </c>
      <c r="B24" s="79" t="s">
        <v>197</v>
      </c>
      <c r="C24" s="183">
        <v>287.3</v>
      </c>
    </row>
    <row r="25" spans="1:3" s="67" customFormat="1" ht="25.5" x14ac:dyDescent="0.2">
      <c r="A25" s="72" t="s">
        <v>392</v>
      </c>
      <c r="B25" s="79" t="s">
        <v>197</v>
      </c>
      <c r="C25" s="183">
        <v>1499.9</v>
      </c>
    </row>
    <row r="26" spans="1:3" s="67" customFormat="1" ht="25.5" x14ac:dyDescent="0.2">
      <c r="A26" s="77" t="s">
        <v>165</v>
      </c>
      <c r="B26" s="185" t="s">
        <v>196</v>
      </c>
      <c r="C26" s="181">
        <f>C27</f>
        <v>230</v>
      </c>
    </row>
    <row r="27" spans="1:3" s="67" customFormat="1" x14ac:dyDescent="0.2">
      <c r="A27" s="72" t="s">
        <v>166</v>
      </c>
      <c r="B27" s="75" t="s">
        <v>81</v>
      </c>
      <c r="C27" s="181">
        <f>C28+C29</f>
        <v>230</v>
      </c>
    </row>
    <row r="28" spans="1:3" s="67" customFormat="1" x14ac:dyDescent="0.2">
      <c r="A28" s="72" t="s">
        <v>406</v>
      </c>
      <c r="B28" s="71" t="s">
        <v>195</v>
      </c>
      <c r="C28" s="183">
        <v>130</v>
      </c>
    </row>
    <row r="29" spans="1:3" s="67" customFormat="1" x14ac:dyDescent="0.2">
      <c r="A29" s="72" t="s">
        <v>407</v>
      </c>
      <c r="B29" s="71" t="s">
        <v>194</v>
      </c>
      <c r="C29" s="183">
        <v>100</v>
      </c>
    </row>
    <row r="30" spans="1:3" s="67" customFormat="1" ht="25.5" x14ac:dyDescent="0.2">
      <c r="A30" s="77" t="s">
        <v>193</v>
      </c>
      <c r="B30" s="185" t="s">
        <v>192</v>
      </c>
      <c r="C30" s="181">
        <f>C31</f>
        <v>7.5</v>
      </c>
    </row>
    <row r="31" spans="1:3" s="67" customFormat="1" x14ac:dyDescent="0.2">
      <c r="A31" s="72" t="s">
        <v>176</v>
      </c>
      <c r="B31" s="75" t="s">
        <v>81</v>
      </c>
      <c r="C31" s="181">
        <f>C32</f>
        <v>7.5</v>
      </c>
    </row>
    <row r="32" spans="1:3" s="67" customFormat="1" x14ac:dyDescent="0.2">
      <c r="A32" s="72" t="s">
        <v>409</v>
      </c>
      <c r="B32" s="71" t="s">
        <v>191</v>
      </c>
      <c r="C32" s="183">
        <v>7.5</v>
      </c>
    </row>
    <row r="33" spans="1:3" s="67" customFormat="1" ht="25.5" x14ac:dyDescent="0.2">
      <c r="A33" s="77" t="s">
        <v>170</v>
      </c>
      <c r="B33" s="185" t="s">
        <v>187</v>
      </c>
      <c r="C33" s="181">
        <f>C34</f>
        <v>1607.6</v>
      </c>
    </row>
    <row r="34" spans="1:3" s="67" customFormat="1" ht="15.75" customHeight="1" x14ac:dyDescent="0.2">
      <c r="A34" s="72" t="s">
        <v>171</v>
      </c>
      <c r="B34" s="78" t="s">
        <v>186</v>
      </c>
      <c r="C34" s="183">
        <f>C35+C36</f>
        <v>1607.6</v>
      </c>
    </row>
    <row r="35" spans="1:3" s="67" customFormat="1" x14ac:dyDescent="0.2">
      <c r="A35" s="72" t="s">
        <v>408</v>
      </c>
      <c r="B35" s="75" t="s">
        <v>185</v>
      </c>
      <c r="C35" s="183">
        <v>993.9</v>
      </c>
    </row>
    <row r="36" spans="1:3" s="67" customFormat="1" x14ac:dyDescent="0.2">
      <c r="A36" s="72" t="s">
        <v>239</v>
      </c>
      <c r="B36" s="75" t="s">
        <v>185</v>
      </c>
      <c r="C36" s="183">
        <v>613.70000000000005</v>
      </c>
    </row>
    <row r="37" spans="1:3" s="67" customFormat="1" ht="38.25" x14ac:dyDescent="0.2">
      <c r="A37" s="77" t="s">
        <v>177</v>
      </c>
      <c r="B37" s="185" t="s">
        <v>305</v>
      </c>
      <c r="C37" s="181">
        <f>C38</f>
        <v>0.3</v>
      </c>
    </row>
    <row r="38" spans="1:3" s="67" customFormat="1" x14ac:dyDescent="0.2">
      <c r="A38" s="72" t="s">
        <v>178</v>
      </c>
      <c r="B38" s="75" t="s">
        <v>81</v>
      </c>
      <c r="C38" s="181">
        <f>C39</f>
        <v>0.3</v>
      </c>
    </row>
    <row r="39" spans="1:3" s="67" customFormat="1" ht="25.5" x14ac:dyDescent="0.2">
      <c r="A39" s="72" t="s">
        <v>405</v>
      </c>
      <c r="B39" s="91" t="s">
        <v>211</v>
      </c>
      <c r="C39" s="183">
        <v>0.3</v>
      </c>
    </row>
    <row r="40" spans="1:3" s="67" customFormat="1" ht="15" customHeight="1" x14ac:dyDescent="0.25">
      <c r="A40" s="72" t="s">
        <v>147</v>
      </c>
      <c r="B40" s="73" t="s">
        <v>146</v>
      </c>
      <c r="C40" s="184">
        <f>C41+C42+C43+C44+C45+C47+C48+C46</f>
        <v>415.2</v>
      </c>
    </row>
    <row r="41" spans="1:3" s="67" customFormat="1" ht="12.75" customHeight="1" x14ac:dyDescent="0.2">
      <c r="A41" s="72" t="s">
        <v>275</v>
      </c>
      <c r="B41" s="71" t="s">
        <v>291</v>
      </c>
      <c r="C41" s="183">
        <v>0</v>
      </c>
    </row>
    <row r="42" spans="1:3" s="67" customFormat="1" ht="25.5" x14ac:dyDescent="0.2">
      <c r="A42" s="72" t="s">
        <v>276</v>
      </c>
      <c r="B42" s="71" t="s">
        <v>290</v>
      </c>
      <c r="C42" s="183">
        <v>0.5</v>
      </c>
    </row>
    <row r="43" spans="1:3" s="67" customFormat="1" ht="25.5" x14ac:dyDescent="0.2">
      <c r="A43" s="72" t="s">
        <v>174</v>
      </c>
      <c r="B43" s="71" t="s">
        <v>300</v>
      </c>
      <c r="C43" s="183">
        <v>0.7</v>
      </c>
    </row>
    <row r="44" spans="1:3" s="67" customFormat="1" ht="25.5" x14ac:dyDescent="0.2">
      <c r="A44" s="72" t="s">
        <v>280</v>
      </c>
      <c r="B44" s="71" t="s">
        <v>302</v>
      </c>
      <c r="C44" s="183">
        <v>0</v>
      </c>
    </row>
    <row r="45" spans="1:3" s="67" customFormat="1" x14ac:dyDescent="0.2">
      <c r="A45" s="72" t="s">
        <v>183</v>
      </c>
      <c r="B45" s="71" t="s">
        <v>301</v>
      </c>
      <c r="C45" s="183">
        <v>146.30000000000001</v>
      </c>
    </row>
    <row r="46" spans="1:3" s="67" customFormat="1" ht="25.5" x14ac:dyDescent="0.2">
      <c r="A46" s="72" t="s">
        <v>394</v>
      </c>
      <c r="B46" s="71" t="s">
        <v>395</v>
      </c>
      <c r="C46" s="183">
        <v>0</v>
      </c>
    </row>
    <row r="47" spans="1:3" s="67" customFormat="1" x14ac:dyDescent="0.2">
      <c r="A47" s="72" t="s">
        <v>164</v>
      </c>
      <c r="B47" s="71" t="s">
        <v>85</v>
      </c>
      <c r="C47" s="183">
        <v>267.7</v>
      </c>
    </row>
    <row r="48" spans="1:3" s="67" customFormat="1" x14ac:dyDescent="0.2">
      <c r="A48" s="69"/>
      <c r="B48" s="68"/>
    </row>
    <row r="49" spans="1:3" s="67" customFormat="1" x14ac:dyDescent="0.2">
      <c r="A49" s="69"/>
      <c r="B49" s="68"/>
    </row>
    <row r="50" spans="1:3" s="67" customFormat="1" x14ac:dyDescent="0.2">
      <c r="A50" s="69"/>
      <c r="B50" s="68"/>
    </row>
    <row r="51" spans="1:3" s="67" customFormat="1" x14ac:dyDescent="0.2">
      <c r="A51" s="69"/>
      <c r="B51" s="68"/>
    </row>
    <row r="52" spans="1:3" s="67" customFormat="1" x14ac:dyDescent="0.2">
      <c r="A52" s="69"/>
      <c r="B52" s="68"/>
    </row>
    <row r="53" spans="1:3" s="67" customFormat="1" x14ac:dyDescent="0.2">
      <c r="A53" s="69"/>
      <c r="B53" s="68"/>
    </row>
    <row r="54" spans="1:3" s="67" customFormat="1" x14ac:dyDescent="0.2">
      <c r="A54" s="69"/>
      <c r="B54" s="68"/>
    </row>
    <row r="55" spans="1:3" s="67" customFormat="1" x14ac:dyDescent="0.2">
      <c r="A55" s="69"/>
      <c r="B55" s="68"/>
    </row>
    <row r="56" spans="1:3" s="67" customFormat="1" x14ac:dyDescent="0.2">
      <c r="A56" s="69"/>
      <c r="B56" s="68"/>
    </row>
    <row r="57" spans="1:3" s="67" customFormat="1" x14ac:dyDescent="0.2">
      <c r="A57" s="69"/>
      <c r="B57" s="68"/>
    </row>
    <row r="58" spans="1:3" s="67" customFormat="1" x14ac:dyDescent="0.2">
      <c r="A58" s="69"/>
      <c r="B58" s="68"/>
    </row>
    <row r="59" spans="1:3" x14ac:dyDescent="0.2">
      <c r="A59" s="69"/>
      <c r="B59" s="68"/>
      <c r="C59" s="67"/>
    </row>
    <row r="60" spans="1:3" x14ac:dyDescent="0.2">
      <c r="A60" s="69"/>
      <c r="B60" s="68"/>
      <c r="C60" s="67"/>
    </row>
    <row r="61" spans="1:3" x14ac:dyDescent="0.2">
      <c r="A61" s="69"/>
      <c r="B61" s="68"/>
      <c r="C61" s="67"/>
    </row>
    <row r="62" spans="1:3" x14ac:dyDescent="0.2">
      <c r="A62" s="69"/>
      <c r="B62" s="68"/>
      <c r="C62" s="67"/>
    </row>
    <row r="63" spans="1:3" x14ac:dyDescent="0.2">
      <c r="A63" s="69"/>
      <c r="B63" s="68"/>
      <c r="C63" s="67"/>
    </row>
    <row r="64" spans="1:3" x14ac:dyDescent="0.2">
      <c r="A64" s="69"/>
      <c r="B64" s="68"/>
      <c r="C64" s="67"/>
    </row>
    <row r="65" spans="1:3" x14ac:dyDescent="0.2">
      <c r="A65" s="69"/>
      <c r="B65" s="68"/>
      <c r="C65" s="67"/>
    </row>
    <row r="66" spans="1:3" x14ac:dyDescent="0.2">
      <c r="A66" s="69"/>
      <c r="B66" s="68"/>
      <c r="C66" s="67"/>
    </row>
    <row r="67" spans="1:3" x14ac:dyDescent="0.2">
      <c r="A67" s="69"/>
      <c r="B67" s="68"/>
      <c r="C67" s="67"/>
    </row>
    <row r="68" spans="1:3" x14ac:dyDescent="0.2">
      <c r="A68" s="69"/>
      <c r="B68" s="68"/>
      <c r="C68" s="67"/>
    </row>
    <row r="69" spans="1:3" x14ac:dyDescent="0.2">
      <c r="A69" s="69"/>
      <c r="B69" s="68"/>
      <c r="C69" s="67"/>
    </row>
    <row r="70" spans="1:3" x14ac:dyDescent="0.2">
      <c r="A70" s="69"/>
      <c r="B70" s="68"/>
      <c r="C70" s="67"/>
    </row>
    <row r="71" spans="1:3" x14ac:dyDescent="0.2">
      <c r="A71" s="69"/>
      <c r="B71" s="68"/>
      <c r="C71" s="67"/>
    </row>
    <row r="72" spans="1:3" x14ac:dyDescent="0.2">
      <c r="A72" s="69"/>
      <c r="B72" s="68"/>
      <c r="C72" s="67"/>
    </row>
    <row r="73" spans="1:3" x14ac:dyDescent="0.2">
      <c r="A73" s="69"/>
      <c r="B73" s="68"/>
      <c r="C73" s="67"/>
    </row>
    <row r="74" spans="1:3" x14ac:dyDescent="0.2">
      <c r="A74" s="69"/>
      <c r="B74" s="68"/>
      <c r="C74" s="67"/>
    </row>
    <row r="75" spans="1:3" x14ac:dyDescent="0.2">
      <c r="A75" s="69"/>
      <c r="B75" s="68"/>
      <c r="C75" s="67"/>
    </row>
    <row r="76" spans="1:3" x14ac:dyDescent="0.2">
      <c r="A76" s="69"/>
      <c r="B76" s="68"/>
      <c r="C76" s="67"/>
    </row>
    <row r="77" spans="1:3" x14ac:dyDescent="0.2">
      <c r="A77" s="69"/>
      <c r="B77" s="68"/>
      <c r="C77" s="67"/>
    </row>
    <row r="78" spans="1:3" x14ac:dyDescent="0.2">
      <c r="A78" s="69"/>
      <c r="B78" s="68"/>
      <c r="C78" s="67"/>
    </row>
    <row r="79" spans="1:3" x14ac:dyDescent="0.2">
      <c r="A79" s="69"/>
      <c r="B79" s="68"/>
      <c r="C79" s="67"/>
    </row>
    <row r="80" spans="1:3" x14ac:dyDescent="0.2">
      <c r="A80" s="69"/>
      <c r="B80" s="68"/>
      <c r="C80" s="67"/>
    </row>
    <row r="81" spans="1:3" x14ac:dyDescent="0.2">
      <c r="A81" s="69"/>
      <c r="B81" s="68"/>
      <c r="C81" s="67"/>
    </row>
    <row r="82" spans="1:3" x14ac:dyDescent="0.2">
      <c r="A82" s="69"/>
      <c r="B82" s="68"/>
      <c r="C82" s="67"/>
    </row>
    <row r="83" spans="1:3" x14ac:dyDescent="0.2">
      <c r="A83" s="69"/>
      <c r="B83" s="68"/>
      <c r="C83" s="67"/>
    </row>
    <row r="84" spans="1:3" x14ac:dyDescent="0.2">
      <c r="A84" s="69"/>
      <c r="B84" s="68"/>
      <c r="C84" s="67"/>
    </row>
    <row r="85" spans="1:3" x14ac:dyDescent="0.2">
      <c r="A85" s="69"/>
      <c r="B85" s="68"/>
      <c r="C85" s="67"/>
    </row>
    <row r="86" spans="1:3" x14ac:dyDescent="0.2">
      <c r="A86" s="69"/>
      <c r="B86" s="68"/>
      <c r="C86" s="67"/>
    </row>
    <row r="87" spans="1:3" x14ac:dyDescent="0.2">
      <c r="A87" s="69"/>
      <c r="B87" s="68"/>
      <c r="C87" s="67"/>
    </row>
    <row r="88" spans="1:3" x14ac:dyDescent="0.2">
      <c r="A88" s="69"/>
      <c r="B88" s="68"/>
      <c r="C88" s="67"/>
    </row>
  </sheetData>
  <autoFilter ref="A1:A88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39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18"/>
  <sheetViews>
    <sheetView workbookViewId="0">
      <selection activeCell="B3" sqref="B3:C3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16"/>
      <c r="B1" s="463" t="s">
        <v>284</v>
      </c>
      <c r="C1" s="463"/>
    </row>
    <row r="2" spans="1:3" ht="15" customHeight="1" x14ac:dyDescent="0.25">
      <c r="A2" s="16"/>
      <c r="B2" s="464" t="s">
        <v>297</v>
      </c>
      <c r="C2" s="464"/>
    </row>
    <row r="3" spans="1:3" ht="17.25" customHeight="1" x14ac:dyDescent="0.25">
      <c r="A3" s="16"/>
      <c r="B3" s="466" t="s">
        <v>418</v>
      </c>
      <c r="C3" s="466"/>
    </row>
    <row r="4" spans="1:3" ht="15.75" x14ac:dyDescent="0.2">
      <c r="A4" s="329"/>
      <c r="B4" s="329"/>
      <c r="C4" s="329"/>
    </row>
    <row r="5" spans="1:3" ht="15.75" x14ac:dyDescent="0.2">
      <c r="A5" s="16"/>
      <c r="B5" s="11"/>
      <c r="C5" s="16"/>
    </row>
    <row r="6" spans="1:3" ht="30.75" customHeight="1" x14ac:dyDescent="0.25">
      <c r="A6" s="465" t="s">
        <v>327</v>
      </c>
      <c r="B6" s="465"/>
      <c r="C6" s="465"/>
    </row>
    <row r="7" spans="1:3" x14ac:dyDescent="0.2">
      <c r="A7" s="16"/>
      <c r="B7" s="16"/>
      <c r="C7" s="16"/>
    </row>
    <row r="8" spans="1:3" ht="30" x14ac:dyDescent="0.25">
      <c r="A8" s="17" t="s">
        <v>37</v>
      </c>
      <c r="B8" s="17" t="s">
        <v>38</v>
      </c>
      <c r="C8" s="18" t="s">
        <v>39</v>
      </c>
    </row>
    <row r="9" spans="1:3" ht="32.25" customHeight="1" x14ac:dyDescent="0.25">
      <c r="A9" s="117" t="s">
        <v>40</v>
      </c>
      <c r="B9" s="118" t="s">
        <v>214</v>
      </c>
      <c r="C9" s="119">
        <f>C10</f>
        <v>0</v>
      </c>
    </row>
    <row r="10" spans="1:3" ht="31.5" customHeight="1" x14ac:dyDescent="0.25">
      <c r="A10" s="20" t="s">
        <v>271</v>
      </c>
      <c r="B10" s="104" t="s">
        <v>41</v>
      </c>
      <c r="C10" s="112">
        <f>C14-C18</f>
        <v>0</v>
      </c>
    </row>
    <row r="11" spans="1:3" ht="22.5" customHeight="1" x14ac:dyDescent="0.25">
      <c r="A11" s="20" t="s">
        <v>42</v>
      </c>
      <c r="B11" s="66" t="s">
        <v>43</v>
      </c>
      <c r="C11" s="112">
        <f>C12</f>
        <v>7652.6</v>
      </c>
    </row>
    <row r="12" spans="1:3" ht="19.5" customHeight="1" x14ac:dyDescent="0.25">
      <c r="A12" s="20" t="s">
        <v>44</v>
      </c>
      <c r="B12" s="66" t="s">
        <v>213</v>
      </c>
      <c r="C12" s="112">
        <f>C13</f>
        <v>7652.6</v>
      </c>
    </row>
    <row r="13" spans="1:3" ht="30.75" customHeight="1" x14ac:dyDescent="0.25">
      <c r="A13" s="20" t="s">
        <v>45</v>
      </c>
      <c r="B13" s="66" t="s">
        <v>46</v>
      </c>
      <c r="C13" s="112">
        <f>C14</f>
        <v>7652.6</v>
      </c>
    </row>
    <row r="14" spans="1:3" ht="35.25" customHeight="1" x14ac:dyDescent="0.2">
      <c r="A14" s="113" t="s">
        <v>215</v>
      </c>
      <c r="B14" s="206" t="s">
        <v>47</v>
      </c>
      <c r="C14" s="291">
        <v>7652.6</v>
      </c>
    </row>
    <row r="15" spans="1:3" ht="17.25" customHeight="1" x14ac:dyDescent="0.25">
      <c r="A15" s="20" t="s">
        <v>48</v>
      </c>
      <c r="B15" s="66" t="s">
        <v>212</v>
      </c>
      <c r="C15" s="112">
        <f>C16</f>
        <v>7652.6</v>
      </c>
    </row>
    <row r="16" spans="1:3" ht="31.5" customHeight="1" x14ac:dyDescent="0.25">
      <c r="A16" s="20" t="s">
        <v>49</v>
      </c>
      <c r="B16" s="66" t="s">
        <v>50</v>
      </c>
      <c r="C16" s="112">
        <f>C17</f>
        <v>7652.6</v>
      </c>
    </row>
    <row r="17" spans="1:3" ht="34.5" customHeight="1" x14ac:dyDescent="0.25">
      <c r="A17" s="20" t="s">
        <v>51</v>
      </c>
      <c r="B17" s="66" t="s">
        <v>52</v>
      </c>
      <c r="C17" s="112">
        <f>C18</f>
        <v>7652.6</v>
      </c>
    </row>
    <row r="18" spans="1:3" ht="30" customHeight="1" x14ac:dyDescent="0.25">
      <c r="A18" s="114" t="s">
        <v>216</v>
      </c>
      <c r="B18" s="115" t="s">
        <v>53</v>
      </c>
      <c r="C18" s="116">
        <v>7652.6</v>
      </c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П№1 (2020</vt:lpstr>
      <vt:lpstr>П№2 (2020)</vt:lpstr>
      <vt:lpstr>П№3 (2020)</vt:lpstr>
      <vt:lpstr>П№4 (2020)</vt:lpstr>
      <vt:lpstr>П№5 (2020 </vt:lpstr>
      <vt:lpstr>П№7 (2020</vt:lpstr>
      <vt:lpstr>П№9 (2020)</vt:lpstr>
      <vt:lpstr>П№11 (2020)</vt:lpstr>
      <vt:lpstr>П№13 (2020)</vt:lpstr>
      <vt:lpstr>П№6 (2021-2022)</vt:lpstr>
      <vt:lpstr>П№8 (2021-2022)</vt:lpstr>
      <vt:lpstr>П№10 (2021-2022)</vt:lpstr>
      <vt:lpstr>П№12 (2021-2022)</vt:lpstr>
      <vt:lpstr>П№14 (2021-2022)</vt:lpstr>
      <vt:lpstr>'П№5 (2020 '!Область_печати</vt:lpstr>
      <vt:lpstr>'П№6 (2021-2022)'!Область_печати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2019-12-25T07:59:49Z</cp:lastPrinted>
  <dcterms:created xsi:type="dcterms:W3CDTF">2015-11-10T12:37:08Z</dcterms:created>
  <dcterms:modified xsi:type="dcterms:W3CDTF">2019-12-27T12:57:54Z</dcterms:modified>
</cp:coreProperties>
</file>