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/>
  </bookViews>
  <sheets>
    <sheet name="П№1 (2021)" sheetId="20" r:id="rId1"/>
    <sheet name="П№2 (2021)" sheetId="21" r:id="rId2"/>
    <sheet name="П№3 (2021)" sheetId="22" r:id="rId3"/>
    <sheet name="П№4 (2021)" sheetId="23" r:id="rId4"/>
    <sheet name="П№5 (2021 " sheetId="15" r:id="rId5"/>
    <sheet name="П№7 (2021" sheetId="9" r:id="rId6"/>
    <sheet name="П№9 (2021)" sheetId="10" r:id="rId7"/>
    <sheet name="П№11 (2021)" sheetId="11" r:id="rId8"/>
    <sheet name="П№13 (2021)" sheetId="5" r:id="rId9"/>
    <sheet name="П№15 (2021)" sheetId="19" r:id="rId10"/>
    <sheet name="Лист1" sheetId="24" r:id="rId11"/>
  </sheets>
  <definedNames>
    <definedName name="_xlnm._FilterDatabase" localSheetId="7" hidden="1">'П№11 (2021)'!$A$1:$A$91</definedName>
    <definedName name="_xlnm._FilterDatabase" localSheetId="5" hidden="1">'П№7 (2021'!$A$1:$A$204</definedName>
    <definedName name="_xlnm._FilterDatabase" localSheetId="6" hidden="1">'П№9 (2021)'!$A$1:$A$196</definedName>
    <definedName name="bbi1iepey541b3erm5gspvzrtk" localSheetId="0">#REF!</definedName>
    <definedName name="bbi1iepey541b3erm5gspvzrtk" localSheetId="9">#REF!</definedName>
    <definedName name="bbi1iepey541b3erm5gspvzrtk" localSheetId="1">#REF!</definedName>
    <definedName name="bbi1iepey541b3erm5gspvzrtk" localSheetId="2">#REF!</definedName>
    <definedName name="bbi1iepey541b3erm5gspvzrtk" localSheetId="3">#REF!</definedName>
    <definedName name="bbi1iepey541b3erm5gspvzrtk" localSheetId="4">#REF!</definedName>
    <definedName name="bbi1iepey541b3erm5gspvzrtk" localSheetId="6">#REF!</definedName>
    <definedName name="bbi1iepey541b3erm5gspvzrtk">#REF!</definedName>
    <definedName name="eaho2ejrtdbq5dbiou1fruoidk" localSheetId="0">#REF!</definedName>
    <definedName name="eaho2ejrtdbq5dbiou1fruoidk" localSheetId="9">#REF!</definedName>
    <definedName name="eaho2ejrtdbq5dbiou1fruoidk" localSheetId="1">#REF!</definedName>
    <definedName name="eaho2ejrtdbq5dbiou1fruoidk" localSheetId="2">#REF!</definedName>
    <definedName name="eaho2ejrtdbq5dbiou1fruoidk" localSheetId="3">#REF!</definedName>
    <definedName name="eaho2ejrtdbq5dbiou1fruoidk" localSheetId="4">#REF!</definedName>
    <definedName name="eaho2ejrtdbq5dbiou1fruoidk" localSheetId="6">#REF!</definedName>
    <definedName name="eaho2ejrtdbq5dbiou1fruoidk">#REF!</definedName>
    <definedName name="frupzostrx2engzlq5coj1izgc" localSheetId="0">#REF!</definedName>
    <definedName name="frupzostrx2engzlq5coj1izgc" localSheetId="9">#REF!</definedName>
    <definedName name="frupzostrx2engzlq5coj1izgc" localSheetId="1">#REF!</definedName>
    <definedName name="frupzostrx2engzlq5coj1izgc" localSheetId="2">#REF!</definedName>
    <definedName name="frupzostrx2engzlq5coj1izgc" localSheetId="3">#REF!</definedName>
    <definedName name="frupzostrx2engzlq5coj1izgc" localSheetId="4">#REF!</definedName>
    <definedName name="frupzostrx2engzlq5coj1izgc" localSheetId="6">#REF!</definedName>
    <definedName name="frupzostrx2engzlq5coj1izgc">#REF!</definedName>
    <definedName name="hxw0shfsad1bl0w3rcqndiwdqc" localSheetId="0">#REF!</definedName>
    <definedName name="hxw0shfsad1bl0w3rcqndiwdqc" localSheetId="9">#REF!</definedName>
    <definedName name="hxw0shfsad1bl0w3rcqndiwdqc" localSheetId="1">#REF!</definedName>
    <definedName name="hxw0shfsad1bl0w3rcqndiwdqc" localSheetId="2">#REF!</definedName>
    <definedName name="hxw0shfsad1bl0w3rcqndiwdqc" localSheetId="3">#REF!</definedName>
    <definedName name="hxw0shfsad1bl0w3rcqndiwdqc" localSheetId="4">#REF!</definedName>
    <definedName name="hxw0shfsad1bl0w3rcqndiwdqc" localSheetId="6">#REF!</definedName>
    <definedName name="hxw0shfsad1bl0w3rcqndiwdqc">#REF!</definedName>
    <definedName name="idhebtridp4g55tiidmllpbcck" localSheetId="0">#REF!</definedName>
    <definedName name="idhebtridp4g55tiidmllpbcck" localSheetId="9">#REF!</definedName>
    <definedName name="idhebtridp4g55tiidmllpbcck" localSheetId="1">#REF!</definedName>
    <definedName name="idhebtridp4g55tiidmllpbcck" localSheetId="2">#REF!</definedName>
    <definedName name="idhebtridp4g55tiidmllpbcck" localSheetId="3">#REF!</definedName>
    <definedName name="idhebtridp4g55tiidmllpbcck" localSheetId="4">#REF!</definedName>
    <definedName name="idhebtridp4g55tiidmllpbcck" localSheetId="6">#REF!</definedName>
    <definedName name="idhebtridp4g55tiidmllpbcck">#REF!</definedName>
    <definedName name="ilgrxtqehl5ojfb14epb1v0vpk" localSheetId="0">#REF!</definedName>
    <definedName name="ilgrxtqehl5ojfb14epb1v0vpk" localSheetId="9">#REF!</definedName>
    <definedName name="ilgrxtqehl5ojfb14epb1v0vpk" localSheetId="1">#REF!</definedName>
    <definedName name="ilgrxtqehl5ojfb14epb1v0vpk" localSheetId="2">#REF!</definedName>
    <definedName name="ilgrxtqehl5ojfb14epb1v0vpk" localSheetId="3">#REF!</definedName>
    <definedName name="ilgrxtqehl5ojfb14epb1v0vpk" localSheetId="4">#REF!</definedName>
    <definedName name="ilgrxtqehl5ojfb14epb1v0vpk" localSheetId="6">#REF!</definedName>
    <definedName name="ilgrxtqehl5ojfb14epb1v0vpk">#REF!</definedName>
    <definedName name="iukfigxpatbnff5s3qskal4gtw" localSheetId="0">#REF!</definedName>
    <definedName name="iukfigxpatbnff5s3qskal4gtw" localSheetId="9">#REF!</definedName>
    <definedName name="iukfigxpatbnff5s3qskal4gtw" localSheetId="1">#REF!</definedName>
    <definedName name="iukfigxpatbnff5s3qskal4gtw" localSheetId="2">#REF!</definedName>
    <definedName name="iukfigxpatbnff5s3qskal4gtw" localSheetId="3">#REF!</definedName>
    <definedName name="iukfigxpatbnff5s3qskal4gtw" localSheetId="4">#REF!</definedName>
    <definedName name="iukfigxpatbnff5s3qskal4gtw" localSheetId="6">#REF!</definedName>
    <definedName name="iukfigxpatbnff5s3qskal4gtw">#REF!</definedName>
    <definedName name="jmacmxvbgdblzh0tvh4m0gadvc" localSheetId="0">#REF!</definedName>
    <definedName name="jmacmxvbgdblzh0tvh4m0gadvc" localSheetId="9">#REF!</definedName>
    <definedName name="jmacmxvbgdblzh0tvh4m0gadvc" localSheetId="1">#REF!</definedName>
    <definedName name="jmacmxvbgdblzh0tvh4m0gadvc" localSheetId="2">#REF!</definedName>
    <definedName name="jmacmxvbgdblzh0tvh4m0gadvc" localSheetId="3">#REF!</definedName>
    <definedName name="jmacmxvbgdblzh0tvh4m0gadvc" localSheetId="4">#REF!</definedName>
    <definedName name="jmacmxvbgdblzh0tvh4m0gadvc" localSheetId="6">#REF!</definedName>
    <definedName name="jmacmxvbgdblzh0tvh4m0gadvc">#REF!</definedName>
    <definedName name="miceqmminp2t5fkvq3dcp5azms" localSheetId="0">#REF!</definedName>
    <definedName name="miceqmminp2t5fkvq3dcp5azms" localSheetId="9">#REF!</definedName>
    <definedName name="miceqmminp2t5fkvq3dcp5azms" localSheetId="1">#REF!</definedName>
    <definedName name="miceqmminp2t5fkvq3dcp5azms" localSheetId="2">#REF!</definedName>
    <definedName name="miceqmminp2t5fkvq3dcp5azms" localSheetId="3">#REF!</definedName>
    <definedName name="miceqmminp2t5fkvq3dcp5azms" localSheetId="4">#REF!</definedName>
    <definedName name="miceqmminp2t5fkvq3dcp5azms" localSheetId="6">#REF!</definedName>
    <definedName name="miceqmminp2t5fkvq3dcp5azms">#REF!</definedName>
    <definedName name="muebv3fbrh0nbhfkcvkdiuichg" localSheetId="0">#REF!</definedName>
    <definedName name="muebv3fbrh0nbhfkcvkdiuichg" localSheetId="9">#REF!</definedName>
    <definedName name="muebv3fbrh0nbhfkcvkdiuichg" localSheetId="1">#REF!</definedName>
    <definedName name="muebv3fbrh0nbhfkcvkdiuichg" localSheetId="2">#REF!</definedName>
    <definedName name="muebv3fbrh0nbhfkcvkdiuichg" localSheetId="3">#REF!</definedName>
    <definedName name="muebv3fbrh0nbhfkcvkdiuichg" localSheetId="4">#REF!</definedName>
    <definedName name="muebv3fbrh0nbhfkcvkdiuichg" localSheetId="6">#REF!</definedName>
    <definedName name="muebv3fbrh0nbhfkcvkdiuichg">#REF!</definedName>
    <definedName name="oishsvraxpbc3jz3kk3m5zcwm0" localSheetId="0">#REF!</definedName>
    <definedName name="oishsvraxpbc3jz3kk3m5zcwm0" localSheetId="9">#REF!</definedName>
    <definedName name="oishsvraxpbc3jz3kk3m5zcwm0" localSheetId="1">#REF!</definedName>
    <definedName name="oishsvraxpbc3jz3kk3m5zcwm0" localSheetId="2">#REF!</definedName>
    <definedName name="oishsvraxpbc3jz3kk3m5zcwm0" localSheetId="3">#REF!</definedName>
    <definedName name="oishsvraxpbc3jz3kk3m5zcwm0" localSheetId="4">#REF!</definedName>
    <definedName name="oishsvraxpbc3jz3kk3m5zcwm0" localSheetId="6">#REF!</definedName>
    <definedName name="oishsvraxpbc3jz3kk3m5zcwm0">#REF!</definedName>
    <definedName name="pf4ktio2ct2wb5lic4d0ij22zg" localSheetId="0">#REF!</definedName>
    <definedName name="pf4ktio2ct2wb5lic4d0ij22zg" localSheetId="9">#REF!</definedName>
    <definedName name="pf4ktio2ct2wb5lic4d0ij22zg" localSheetId="1">#REF!</definedName>
    <definedName name="pf4ktio2ct2wb5lic4d0ij22zg" localSheetId="2">#REF!</definedName>
    <definedName name="pf4ktio2ct2wb5lic4d0ij22zg" localSheetId="3">#REF!</definedName>
    <definedName name="pf4ktio2ct2wb5lic4d0ij22zg" localSheetId="4">#REF!</definedName>
    <definedName name="pf4ktio2ct2wb5lic4d0ij22zg" localSheetId="6">#REF!</definedName>
    <definedName name="pf4ktio2ct2wb5lic4d0ij22zg">#REF!</definedName>
    <definedName name="qhgcjeqs4xbh5af0b0knrgslds" localSheetId="0">#REF!</definedName>
    <definedName name="qhgcjeqs4xbh5af0b0knrgslds" localSheetId="9">#REF!</definedName>
    <definedName name="qhgcjeqs4xbh5af0b0knrgslds" localSheetId="1">#REF!</definedName>
    <definedName name="qhgcjeqs4xbh5af0b0knrgslds" localSheetId="2">#REF!</definedName>
    <definedName name="qhgcjeqs4xbh5af0b0knrgslds" localSheetId="3">#REF!</definedName>
    <definedName name="qhgcjeqs4xbh5af0b0knrgslds" localSheetId="4">#REF!</definedName>
    <definedName name="qhgcjeqs4xbh5af0b0knrgslds" localSheetId="6">#REF!</definedName>
    <definedName name="qhgcjeqs4xbh5af0b0knrgslds">#REF!</definedName>
    <definedName name="qm1r2zbyvxaabczgs5nd53xmq4" localSheetId="0">#REF!</definedName>
    <definedName name="qm1r2zbyvxaabczgs5nd53xmq4" localSheetId="9">#REF!</definedName>
    <definedName name="qm1r2zbyvxaabczgs5nd53xmq4" localSheetId="1">#REF!</definedName>
    <definedName name="qm1r2zbyvxaabczgs5nd53xmq4" localSheetId="2">#REF!</definedName>
    <definedName name="qm1r2zbyvxaabczgs5nd53xmq4" localSheetId="3">#REF!</definedName>
    <definedName name="qm1r2zbyvxaabczgs5nd53xmq4" localSheetId="4">#REF!</definedName>
    <definedName name="qm1r2zbyvxaabczgs5nd53xmq4" localSheetId="6">#REF!</definedName>
    <definedName name="qm1r2zbyvxaabczgs5nd53xmq4">#REF!</definedName>
    <definedName name="qunp1nijp1aaxbgswizf0lz200" localSheetId="0">#REF!</definedName>
    <definedName name="qunp1nijp1aaxbgswizf0lz200" localSheetId="9">#REF!</definedName>
    <definedName name="qunp1nijp1aaxbgswizf0lz200" localSheetId="1">#REF!</definedName>
    <definedName name="qunp1nijp1aaxbgswizf0lz200" localSheetId="2">#REF!</definedName>
    <definedName name="qunp1nijp1aaxbgswizf0lz200" localSheetId="3">#REF!</definedName>
    <definedName name="qunp1nijp1aaxbgswizf0lz200" localSheetId="4">#REF!</definedName>
    <definedName name="qunp1nijp1aaxbgswizf0lz200" localSheetId="6">#REF!</definedName>
    <definedName name="qunp1nijp1aaxbgswizf0lz200">#REF!</definedName>
    <definedName name="rcn525ywmx4pde1kn3aevp0dfk" localSheetId="0">#REF!</definedName>
    <definedName name="rcn525ywmx4pde1kn3aevp0dfk" localSheetId="9">#REF!</definedName>
    <definedName name="rcn525ywmx4pde1kn3aevp0dfk" localSheetId="1">#REF!</definedName>
    <definedName name="rcn525ywmx4pde1kn3aevp0dfk" localSheetId="2">#REF!</definedName>
    <definedName name="rcn525ywmx4pde1kn3aevp0dfk" localSheetId="3">#REF!</definedName>
    <definedName name="rcn525ywmx4pde1kn3aevp0dfk" localSheetId="4">#REF!</definedName>
    <definedName name="rcn525ywmx4pde1kn3aevp0dfk" localSheetId="6">#REF!</definedName>
    <definedName name="rcn525ywmx4pde1kn3aevp0dfk">#REF!</definedName>
    <definedName name="swpjxblu3dbu33cqzchc5hkk0w" localSheetId="0">#REF!</definedName>
    <definedName name="swpjxblu3dbu33cqzchc5hkk0w" localSheetId="9">#REF!</definedName>
    <definedName name="swpjxblu3dbu33cqzchc5hkk0w" localSheetId="1">#REF!</definedName>
    <definedName name="swpjxblu3dbu33cqzchc5hkk0w" localSheetId="2">#REF!</definedName>
    <definedName name="swpjxblu3dbu33cqzchc5hkk0w" localSheetId="3">#REF!</definedName>
    <definedName name="swpjxblu3dbu33cqzchc5hkk0w" localSheetId="4">#REF!</definedName>
    <definedName name="swpjxblu3dbu33cqzchc5hkk0w" localSheetId="6">#REF!</definedName>
    <definedName name="swpjxblu3dbu33cqzchc5hkk0w">#REF!</definedName>
    <definedName name="syjdhdk35p4nh3cjfxnviauzls" localSheetId="0">#REF!</definedName>
    <definedName name="syjdhdk35p4nh3cjfxnviauzls" localSheetId="9">#REF!</definedName>
    <definedName name="syjdhdk35p4nh3cjfxnviauzls" localSheetId="1">#REF!</definedName>
    <definedName name="syjdhdk35p4nh3cjfxnviauzls" localSheetId="2">#REF!</definedName>
    <definedName name="syjdhdk35p4nh3cjfxnviauzls" localSheetId="3">#REF!</definedName>
    <definedName name="syjdhdk35p4nh3cjfxnviauzls" localSheetId="4">#REF!</definedName>
    <definedName name="syjdhdk35p4nh3cjfxnviauzls" localSheetId="6">#REF!</definedName>
    <definedName name="syjdhdk35p4nh3cjfxnviauzls">#REF!</definedName>
    <definedName name="t1iocfpqd13el1y2ekxnfpwstw" localSheetId="0">#REF!</definedName>
    <definedName name="t1iocfpqd13el1y2ekxnfpwstw" localSheetId="9">#REF!</definedName>
    <definedName name="t1iocfpqd13el1y2ekxnfpwstw" localSheetId="1">#REF!</definedName>
    <definedName name="t1iocfpqd13el1y2ekxnfpwstw" localSheetId="2">#REF!</definedName>
    <definedName name="t1iocfpqd13el1y2ekxnfpwstw" localSheetId="3">#REF!</definedName>
    <definedName name="t1iocfpqd13el1y2ekxnfpwstw" localSheetId="4">#REF!</definedName>
    <definedName name="t1iocfpqd13el1y2ekxnfpwstw" localSheetId="6">#REF!</definedName>
    <definedName name="t1iocfpqd13el1y2ekxnfpwstw">#REF!</definedName>
    <definedName name="tqwxsrwtrd3p34nrtmvfunozag" localSheetId="0">#REF!</definedName>
    <definedName name="tqwxsrwtrd3p34nrtmvfunozag" localSheetId="9">#REF!</definedName>
    <definedName name="tqwxsrwtrd3p34nrtmvfunozag" localSheetId="1">#REF!</definedName>
    <definedName name="tqwxsrwtrd3p34nrtmvfunozag" localSheetId="2">#REF!</definedName>
    <definedName name="tqwxsrwtrd3p34nrtmvfunozag" localSheetId="3">#REF!</definedName>
    <definedName name="tqwxsrwtrd3p34nrtmvfunozag" localSheetId="4">#REF!</definedName>
    <definedName name="tqwxsrwtrd3p34nrtmvfunozag" localSheetId="6">#REF!</definedName>
    <definedName name="tqwxsrwtrd3p34nrtmvfunozag">#REF!</definedName>
    <definedName name="u1m5vran2x1y11qx5xfu2j4tz4" localSheetId="0">#REF!</definedName>
    <definedName name="u1m5vran2x1y11qx5xfu2j4tz4" localSheetId="9">#REF!</definedName>
    <definedName name="u1m5vran2x1y11qx5xfu2j4tz4" localSheetId="1">#REF!</definedName>
    <definedName name="u1m5vran2x1y11qx5xfu2j4tz4" localSheetId="2">#REF!</definedName>
    <definedName name="u1m5vran2x1y11qx5xfu2j4tz4" localSheetId="3">#REF!</definedName>
    <definedName name="u1m5vran2x1y11qx5xfu2j4tz4" localSheetId="4">#REF!</definedName>
    <definedName name="u1m5vran2x1y11qx5xfu2j4tz4" localSheetId="6">#REF!</definedName>
    <definedName name="u1m5vran2x1y11qx5xfu2j4tz4">#REF!</definedName>
    <definedName name="ua41amkhph5c1h53xxk2wbxxpk" localSheetId="0">#REF!</definedName>
    <definedName name="ua41amkhph5c1h53xxk2wbxxpk" localSheetId="9">#REF!</definedName>
    <definedName name="ua41amkhph5c1h53xxk2wbxxpk" localSheetId="1">#REF!</definedName>
    <definedName name="ua41amkhph5c1h53xxk2wbxxpk" localSheetId="2">#REF!</definedName>
    <definedName name="ua41amkhph5c1h53xxk2wbxxpk" localSheetId="3">#REF!</definedName>
    <definedName name="ua41amkhph5c1h53xxk2wbxxpk" localSheetId="4">#REF!</definedName>
    <definedName name="ua41amkhph5c1h53xxk2wbxxpk" localSheetId="6">#REF!</definedName>
    <definedName name="ua41amkhph5c1h53xxk2wbxxpk">#REF!</definedName>
    <definedName name="vm2ikyzfyl3c3f2vbofwexhk2c" localSheetId="0">#REF!</definedName>
    <definedName name="vm2ikyzfyl3c3f2vbofwexhk2c" localSheetId="9">#REF!</definedName>
    <definedName name="vm2ikyzfyl3c3f2vbofwexhk2c" localSheetId="1">#REF!</definedName>
    <definedName name="vm2ikyzfyl3c3f2vbofwexhk2c" localSheetId="2">#REF!</definedName>
    <definedName name="vm2ikyzfyl3c3f2vbofwexhk2c" localSheetId="3">#REF!</definedName>
    <definedName name="vm2ikyzfyl3c3f2vbofwexhk2c" localSheetId="4">#REF!</definedName>
    <definedName name="vm2ikyzfyl3c3f2vbofwexhk2c" localSheetId="6">#REF!</definedName>
    <definedName name="vm2ikyzfyl3c3f2vbofwexhk2c">#REF!</definedName>
    <definedName name="w1nehiloq13fdfxu13klcaopgw" localSheetId="0">#REF!</definedName>
    <definedName name="w1nehiloq13fdfxu13klcaopgw" localSheetId="9">#REF!</definedName>
    <definedName name="w1nehiloq13fdfxu13klcaopgw" localSheetId="1">#REF!</definedName>
    <definedName name="w1nehiloq13fdfxu13klcaopgw" localSheetId="2">#REF!</definedName>
    <definedName name="w1nehiloq13fdfxu13klcaopgw" localSheetId="3">#REF!</definedName>
    <definedName name="w1nehiloq13fdfxu13klcaopgw" localSheetId="4">#REF!</definedName>
    <definedName name="w1nehiloq13fdfxu13klcaopgw" localSheetId="6">#REF!</definedName>
    <definedName name="w1nehiloq13fdfxu13klcaopgw">#REF!</definedName>
    <definedName name="whvhn4kg25bcn2skpkb3bqydz4" localSheetId="0">#REF!</definedName>
    <definedName name="whvhn4kg25bcn2skpkb3bqydz4" localSheetId="9">#REF!</definedName>
    <definedName name="whvhn4kg25bcn2skpkb3bqydz4" localSheetId="1">#REF!</definedName>
    <definedName name="whvhn4kg25bcn2skpkb3bqydz4" localSheetId="2">#REF!</definedName>
    <definedName name="whvhn4kg25bcn2skpkb3bqydz4" localSheetId="3">#REF!</definedName>
    <definedName name="whvhn4kg25bcn2skpkb3bqydz4" localSheetId="4">#REF!</definedName>
    <definedName name="whvhn4kg25bcn2skpkb3bqydz4" localSheetId="6">#REF!</definedName>
    <definedName name="whvhn4kg25bcn2skpkb3bqydz4">#REF!</definedName>
    <definedName name="wqazcjs4o12a5adpyzuqhb5cko" localSheetId="0">#REF!</definedName>
    <definedName name="wqazcjs4o12a5adpyzuqhb5cko" localSheetId="9">#REF!</definedName>
    <definedName name="wqazcjs4o12a5adpyzuqhb5cko" localSheetId="1">#REF!</definedName>
    <definedName name="wqazcjs4o12a5adpyzuqhb5cko" localSheetId="2">#REF!</definedName>
    <definedName name="wqazcjs4o12a5adpyzuqhb5cko" localSheetId="3">#REF!</definedName>
    <definedName name="wqazcjs4o12a5adpyzuqhb5cko" localSheetId="4">#REF!</definedName>
    <definedName name="wqazcjs4o12a5adpyzuqhb5cko" localSheetId="6">#REF!</definedName>
    <definedName name="wqazcjs4o12a5adpyzuqhb5cko">#REF!</definedName>
    <definedName name="x50bwhcspt2rtgjg0vg0hfk2ns" localSheetId="0">#REF!</definedName>
    <definedName name="x50bwhcspt2rtgjg0vg0hfk2ns" localSheetId="9">#REF!</definedName>
    <definedName name="x50bwhcspt2rtgjg0vg0hfk2ns" localSheetId="1">#REF!</definedName>
    <definedName name="x50bwhcspt2rtgjg0vg0hfk2ns" localSheetId="2">#REF!</definedName>
    <definedName name="x50bwhcspt2rtgjg0vg0hfk2ns" localSheetId="3">#REF!</definedName>
    <definedName name="x50bwhcspt2rtgjg0vg0hfk2ns" localSheetId="4">#REF!</definedName>
    <definedName name="x50bwhcspt2rtgjg0vg0hfk2ns" localSheetId="6">#REF!</definedName>
    <definedName name="x50bwhcspt2rtgjg0vg0hfk2ns">#REF!</definedName>
    <definedName name="xfiudkw3z5aq3govpiyzsxyki0" localSheetId="0">#REF!</definedName>
    <definedName name="xfiudkw3z5aq3govpiyzsxyki0" localSheetId="9">#REF!</definedName>
    <definedName name="xfiudkw3z5aq3govpiyzsxyki0" localSheetId="1">#REF!</definedName>
    <definedName name="xfiudkw3z5aq3govpiyzsxyki0" localSheetId="2">#REF!</definedName>
    <definedName name="xfiudkw3z5aq3govpiyzsxyki0" localSheetId="3">#REF!</definedName>
    <definedName name="xfiudkw3z5aq3govpiyzsxyki0" localSheetId="4">#REF!</definedName>
    <definedName name="xfiudkw3z5aq3govpiyzsxyki0" localSheetId="6">#REF!</definedName>
    <definedName name="xfiudkw3z5aq3govpiyzsxyki0">#REF!</definedName>
    <definedName name="_xlnm.Print_Area" localSheetId="4">'П№5 (2021 '!$A$1:$R$64</definedName>
  </definedNames>
  <calcPr calcId="144525"/>
</workbook>
</file>

<file path=xl/calcChain.xml><?xml version="1.0" encoding="utf-8"?>
<calcChain xmlns="http://schemas.openxmlformats.org/spreadsheetml/2006/main">
  <c r="F19" i="9" l="1"/>
  <c r="F18" i="9" s="1"/>
  <c r="G39" i="10"/>
  <c r="E11" i="19"/>
  <c r="G110" i="10"/>
  <c r="G112" i="10"/>
  <c r="F40" i="9"/>
  <c r="F38" i="9" s="1"/>
  <c r="F111" i="9"/>
  <c r="F113" i="9"/>
  <c r="C9" i="11"/>
  <c r="C7" i="11" s="1"/>
  <c r="G109" i="10" l="1"/>
  <c r="G108" i="10" s="1"/>
  <c r="G107" i="10" s="1"/>
  <c r="F110" i="9"/>
  <c r="F109" i="9" s="1"/>
  <c r="F108" i="9" s="1"/>
  <c r="G133" i="10"/>
  <c r="G132" i="10" s="1"/>
  <c r="G131" i="10" s="1"/>
  <c r="G129" i="10"/>
  <c r="G128" i="10" s="1"/>
  <c r="G127" i="10" s="1"/>
  <c r="G123" i="10"/>
  <c r="G122" i="10" s="1"/>
  <c r="G118" i="10"/>
  <c r="G117" i="10" s="1"/>
  <c r="G115" i="10"/>
  <c r="G114" i="10" s="1"/>
  <c r="G105" i="10"/>
  <c r="G103" i="10"/>
  <c r="G98" i="10"/>
  <c r="G96" i="10"/>
  <c r="G89" i="10"/>
  <c r="G86" i="10"/>
  <c r="G77" i="10"/>
  <c r="G76" i="10" s="1"/>
  <c r="G75" i="10" s="1"/>
  <c r="G73" i="10"/>
  <c r="G72" i="10" s="1"/>
  <c r="G70" i="10"/>
  <c r="G69" i="10" s="1"/>
  <c r="G66" i="10"/>
  <c r="G65" i="10" s="1"/>
  <c r="G63" i="10"/>
  <c r="G62" i="10" s="1"/>
  <c r="G60" i="10"/>
  <c r="G59" i="10" s="1"/>
  <c r="G54" i="10"/>
  <c r="G53" i="10" s="1"/>
  <c r="G52" i="10" s="1"/>
  <c r="G51" i="10" s="1"/>
  <c r="G50" i="10" s="1"/>
  <c r="G49" i="10" s="1"/>
  <c r="G46" i="10"/>
  <c r="G45" i="10" s="1"/>
  <c r="G44" i="10" s="1"/>
  <c r="G43" i="10" s="1"/>
  <c r="G38" i="10"/>
  <c r="G37" i="10" s="1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3" i="10"/>
  <c r="G12" i="10" s="1"/>
  <c r="G11" i="10" s="1"/>
  <c r="G10" i="10"/>
  <c r="K50" i="15"/>
  <c r="C17" i="5"/>
  <c r="C16" i="5" s="1"/>
  <c r="C15" i="5" s="1"/>
  <c r="C12" i="5"/>
  <c r="C11" i="5" s="1"/>
  <c r="C10" i="5"/>
  <c r="C9" i="5" s="1"/>
  <c r="C43" i="11"/>
  <c r="C41" i="11"/>
  <c r="C40" i="11" s="1"/>
  <c r="C37" i="11"/>
  <c r="C36" i="11" s="1"/>
  <c r="C34" i="11"/>
  <c r="C33" i="11" s="1"/>
  <c r="C30" i="11"/>
  <c r="C29" i="11" s="1"/>
  <c r="C25" i="11"/>
  <c r="C24" i="11" s="1"/>
  <c r="C22" i="11"/>
  <c r="C21" i="11" s="1"/>
  <c r="C19" i="11"/>
  <c r="C18" i="11" s="1"/>
  <c r="G85" i="10" l="1"/>
  <c r="G84" i="10" s="1"/>
  <c r="G83" i="10" s="1"/>
  <c r="G82" i="10" s="1"/>
  <c r="G16" i="10"/>
  <c r="G15" i="10" s="1"/>
  <c r="G9" i="10" s="1"/>
  <c r="C6" i="11"/>
  <c r="G95" i="10"/>
  <c r="G94" i="10" s="1"/>
  <c r="G93" i="10" s="1"/>
  <c r="G92" i="10" s="1"/>
  <c r="G102" i="10"/>
  <c r="G101" i="10" s="1"/>
  <c r="G100" i="10" s="1"/>
  <c r="G58" i="10"/>
  <c r="G57" i="10" s="1"/>
  <c r="G68" i="10"/>
  <c r="G116" i="10"/>
  <c r="G126" i="10"/>
  <c r="F134" i="9"/>
  <c r="F133" i="9" s="1"/>
  <c r="F132" i="9" s="1"/>
  <c r="F130" i="9"/>
  <c r="F129" i="9" s="1"/>
  <c r="F128" i="9" s="1"/>
  <c r="F124" i="9"/>
  <c r="F123" i="9" s="1"/>
  <c r="F119" i="9"/>
  <c r="F118" i="9" s="1"/>
  <c r="F116" i="9"/>
  <c r="F115" i="9" s="1"/>
  <c r="F106" i="9"/>
  <c r="F104" i="9"/>
  <c r="F99" i="9"/>
  <c r="F97" i="9"/>
  <c r="F90" i="9"/>
  <c r="F87" i="9"/>
  <c r="F127" i="9" l="1"/>
  <c r="F96" i="9"/>
  <c r="F95" i="9" s="1"/>
  <c r="F94" i="9" s="1"/>
  <c r="F93" i="9" s="1"/>
  <c r="F103" i="9"/>
  <c r="F102" i="9" s="1"/>
  <c r="F101" i="9" s="1"/>
  <c r="G81" i="10"/>
  <c r="G56" i="10"/>
  <c r="F86" i="9"/>
  <c r="F85" i="9" s="1"/>
  <c r="F84" i="9" s="1"/>
  <c r="F83" i="9" s="1"/>
  <c r="F117" i="9"/>
  <c r="F78" i="9"/>
  <c r="F77" i="9" s="1"/>
  <c r="F76" i="9" s="1"/>
  <c r="F74" i="9"/>
  <c r="F73" i="9" s="1"/>
  <c r="F71" i="9"/>
  <c r="F70" i="9" s="1"/>
  <c r="F67" i="9"/>
  <c r="F66" i="9" s="1"/>
  <c r="F64" i="9"/>
  <c r="F63" i="9" s="1"/>
  <c r="F61" i="9"/>
  <c r="F60" i="9" s="1"/>
  <c r="F82" i="9" l="1"/>
  <c r="G8" i="10"/>
  <c r="F69" i="9"/>
  <c r="F59" i="9"/>
  <c r="F58" i="9" s="1"/>
  <c r="F55" i="9"/>
  <c r="F54" i="9" s="1"/>
  <c r="F53" i="9" s="1"/>
  <c r="F52" i="9" s="1"/>
  <c r="F51" i="9" s="1"/>
  <c r="F50" i="9" s="1"/>
  <c r="F47" i="9"/>
  <c r="F46" i="9" s="1"/>
  <c r="F45" i="9" s="1"/>
  <c r="F44" i="9" s="1"/>
  <c r="F39" i="9"/>
  <c r="F36" i="9"/>
  <c r="F35" i="9" s="1"/>
  <c r="F34" i="9" s="1"/>
  <c r="F32" i="9"/>
  <c r="F31" i="9" s="1"/>
  <c r="F30" i="9" s="1"/>
  <c r="F29" i="9" s="1"/>
  <c r="F27" i="9"/>
  <c r="F26" i="9" s="1"/>
  <c r="F25" i="9" s="1"/>
  <c r="F24" i="9" s="1"/>
  <c r="F14" i="9"/>
  <c r="F13" i="9" s="1"/>
  <c r="F12" i="9" s="1"/>
  <c r="F11" i="9"/>
  <c r="F57" i="9" l="1"/>
  <c r="F17" i="9"/>
  <c r="F16" i="9" s="1"/>
  <c r="K61" i="15"/>
  <c r="K58" i="15"/>
  <c r="K56" i="15"/>
  <c r="K55" i="15" s="1"/>
  <c r="K53" i="15"/>
  <c r="K52" i="15" s="1"/>
  <c r="K48" i="15"/>
  <c r="K47" i="15" s="1"/>
  <c r="K43" i="15"/>
  <c r="K41" i="15"/>
  <c r="K38" i="15"/>
  <c r="K35" i="15"/>
  <c r="K33" i="15"/>
  <c r="K30" i="15"/>
  <c r="K28" i="15"/>
  <c r="K26" i="15"/>
  <c r="F10" i="9" l="1"/>
  <c r="F9" i="9" s="1"/>
  <c r="K46" i="15"/>
  <c r="K45" i="15" s="1"/>
  <c r="K25" i="15"/>
  <c r="K64" i="15" s="1"/>
</calcChain>
</file>

<file path=xl/sharedStrings.xml><?xml version="1.0" encoding="utf-8"?>
<sst xmlns="http://schemas.openxmlformats.org/spreadsheetml/2006/main" count="1623" uniqueCount="402">
  <si>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</si>
  <si>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</si>
  <si>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</si>
  <si>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</si>
  <si>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</si>
  <si>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</si>
  <si>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</si>
  <si>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</si>
  <si>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</si>
  <si>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</si>
  <si>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</si>
  <si>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</si>
  <si>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</si>
  <si>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</si>
  <si>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</si>
  <si>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</si>
  <si>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</si>
  <si>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</si>
  <si>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</si>
  <si>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</si>
  <si>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</si>
  <si>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</si>
  <si>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</si>
  <si>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</si>
  <si>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</si>
  <si>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</si>
  <si>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</si>
  <si>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</si>
  <si>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</si>
  <si>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</si>
  <si>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</si>
  <si>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</si>
  <si>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</si>
  <si>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</si>
  <si>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</si>
  <si>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</si>
  <si>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</si>
  <si>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</si>
  <si>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</si>
  <si>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</si>
  <si>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</si>
  <si>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</si>
  <si>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</si>
  <si>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</si>
  <si>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</si>
  <si>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</si>
  <si>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</si>
  <si>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</si>
  <si>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</si>
  <si>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</si>
  <si>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</si>
  <si>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</si>
  <si>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</si>
  <si>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</si>
  <si>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</si>
  <si>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</si>
  <si>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</si>
  <si>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</si>
  <si>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</si>
  <si>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</si>
  <si>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</si>
  <si>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</si>
  <si>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</si>
  <si>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</si>
  <si>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</si>
  <si>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</si>
  <si>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</si>
  <si>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</si>
  <si>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</si>
  <si>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</si>
  <si>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</si>
  <si>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</si>
  <si>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</si>
  <si>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</si>
  <si>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</si>
  <si>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</si>
  <si>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</si>
  <si>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</si>
  <si>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</si>
  <si>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</si>
  <si>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</si>
  <si>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</si>
  <si>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</si>
  <si>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</si>
  <si>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</si>
  <si>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</si>
  <si>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</si>
  <si>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</si>
  <si>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</si>
  <si>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</si>
  <si>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</si>
  <si>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</si>
  <si>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</si>
  <si>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</si>
  <si>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</si>
  <si>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</si>
  <si>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</si>
  <si>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</si>
  <si>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</si>
  <si>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</si>
  <si>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</si>
  <si>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</si>
  <si>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</si>
  <si>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</si>
  <si>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</si>
  <si>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</si>
  <si>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</si>
  <si>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</si>
  <si>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</si>
  <si>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</si>
  <si>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</si>
  <si>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</si>
  <si>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</si>
  <si>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</si>
  <si>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</si>
  <si>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</si>
  <si>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</si>
  <si>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</si>
  <si>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</si>
  <si>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</si>
  <si>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</si>
  <si>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</si>
  <si>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</si>
  <si>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</si>
  <si>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</si>
  <si>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</si>
  <si>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</si>
  <si>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</si>
  <si>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</si>
  <si>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</si>
  <si>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</si>
  <si>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</si>
  <si>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</si>
  <si>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</si>
  <si>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</si>
  <si>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</si>
  <si>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</si>
  <si>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</si>
  <si>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</si>
  <si>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</si>
  <si>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</si>
  <si>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</si>
  <si>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</si>
  <si>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</si>
  <si>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</si>
  <si>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</si>
  <si>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</si>
  <si>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</si>
  <si>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</si>
  <si>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</si>
  <si>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</si>
  <si>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</si>
  <si>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</si>
  <si>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</si>
  <si>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</si>
  <si>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</si>
  <si>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</si>
  <si>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</si>
  <si>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</si>
  <si>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</si>
  <si>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</si>
  <si>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</si>
  <si>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</si>
  <si>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</si>
  <si>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</si>
  <si>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</si>
  <si>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</si>
  <si>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</si>
  <si>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</si>
  <si>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</si>
  <si>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</si>
  <si>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</si>
  <si>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</si>
  <si>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</si>
  <si>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</si>
  <si>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</si>
  <si>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</si>
  <si>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</si>
  <si>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</si>
  <si>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</si>
  <si>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</si>
  <si>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</si>
  <si>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</si>
  <si>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</si>
  <si>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</si>
  <si>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</si>
  <si>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</si>
  <si>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</si>
  <si>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</si>
  <si>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</si>
  <si>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</si>
  <si>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</si>
  <si>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</si>
  <si>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</si>
  <si>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</si>
  <si>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</si>
  <si>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</si>
  <si>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</si>
  <si>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</si>
  <si>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</si>
  <si>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</si>
  <si>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</si>
  <si>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</si>
  <si>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</si>
  <si>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</si>
  <si>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</si>
  <si>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</si>
  <si>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</si>
  <si>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</si>
  <si>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</si>
  <si>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</si>
  <si>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</si>
  <si>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</si>
  <si>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</si>
  <si>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</si>
  <si>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</si>
  <si>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</si>
  <si>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</si>
  <si>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</si>
  <si>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</si>
  <si>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</si>
  <si>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</si>
  <si>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</si>
  <si>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</si>
  <si>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</si>
  <si>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</si>
  <si>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</si>
  <si>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</si>
  <si>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</si>
  <si>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</si>
  <si>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</si>
  <si>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</si>
  <si>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</si>
  <si>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</si>
  <si>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</si>
  <si>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</si>
  <si>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</si>
  <si>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</si>
  <si>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</si>
  <si>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000 2 02 49999 10 3200 150</t>
  </si>
  <si>
    <t>000 2 02 49999 10 3500 150</t>
  </si>
  <si>
    <t>000 2 07 00000 00 0000 000</t>
  </si>
  <si>
    <t>ПРОЧИЕ БЕЗВОЗМЕЗДНЫЕ ПОСТУПЛЕНИЯ</t>
  </si>
  <si>
    <t>000 2 07 05010 10 0000 150</t>
  </si>
  <si>
    <t>000 2 07 05030 10 0000 150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</si>
  <si>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</si>
  <si>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</si>
  <si>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</si>
  <si>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</si>
  <si>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</si>
  <si>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</si>
  <si>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</si>
  <si>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</si>
  <si>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</si>
  <si>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</si>
  <si>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</si>
  <si>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</si>
  <si>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</si>
  <si>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</si>
  <si>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</si>
  <si>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</si>
  <si>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</si>
  <si>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</si>
  <si>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</si>
  <si>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</si>
  <si>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</si>
  <si>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</si>
  <si>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2021год
</t>
  </si>
  <si>
    <t>Источники финансирования дефицита бюджета Филипповского сельского поселения на 2021 год</t>
  </si>
  <si>
    <t>бюджета Филипповского сельского поселения Кирово-Чепецкого района Кировской области на 2021 г.</t>
  </si>
  <si>
    <t>бюджета Филипповского сельского поселения Кирово-Чепецкого района Кировской области на 2021г.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</si>
  <si>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2021год</t>
  </si>
  <si>
    <r>
      <rPr>
        <b/>
        <sz val="12"/>
        <rFont val="Arial Cyr"/>
        <charset val="204"/>
      </rPr>
      <t>Код главного распорядителя
средств бюджета Филипповского сельского поселения</t>
    </r>
    <r>
      <rPr>
        <sz val="12"/>
        <rFont val="Arial Cyr"/>
        <charset val="204"/>
      </rPr>
      <t xml:space="preserve">
</t>
    </r>
  </si>
  <si>
    <t>Код</t>
  </si>
  <si>
    <t>Наименование главного распорядителя</t>
  </si>
  <si>
    <t>Администрация Филипповкого сельского поселения</t>
  </si>
  <si>
    <t>Код ГА</t>
  </si>
  <si>
    <t>Наименование главного администратора</t>
  </si>
  <si>
    <t>Администрация Филипповского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</si>
  <si>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отмененному))</t>
  </si>
  <si>
    <t>Доходы, получаемые  в  виде  арендной  платы,  а  также средства от продажи  права  на  заключение договоров аренды  за  земли,  находящиеся в собственности сельских поселений (за    исключением земельных  участков  муниципальных  бюджетных 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</si>
  <si>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</si>
  <si>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сельских поселений (за исключением земельных участков) 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</si>
  <si>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</si>
  <si>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оказания платных услуг (работ) получателями средств бюджетов сельских поселений </t>
  </si>
  <si>
    <t>Доходы,   поступающие   в   порядке   возмещения расходов, понесенных  в  связи  с  эксплуатацией имущества сельских поселений</t>
  </si>
  <si>
    <t>Прочие доходы  от  компенсации  затрат 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</si>
  <si>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</si>
  <si>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</si>
  <si>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</si>
  <si>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</si>
  <si>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</si>
  <si>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 участков  муниципальных  бюджетных  и автономных учреждений)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</si>
  <si>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</si>
  <si>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</si>
  <si>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</si>
  <si>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</si>
  <si>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</si>
  <si>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 xml:space="preserve">Средства самообложения граждан, зачисляемые в бюджеты сельских поселений 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</si>
  <si>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</si>
  <si>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 (субсидии бюджетам сельских поселений на реализацию мероприятий инвестиционных программ (проектов) развития общественной инфраструктуры)</t>
  </si>
  <si>
    <t>Прочие субсидии бюджетам сельских поселений(cубсидии бюджетам сельских поселений на выполнение расходных обязательств муниципальных образований области</t>
  </si>
  <si>
    <t>Субвенции бюджетам сельских поселений на осуществление первичного воинского учета на  территориях, где отсутствуют военные комиссариаты</t>
  </si>
  <si>
    <t>Прочие безвозмездные поступления от негосударственных организаций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</si>
  <si>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</si>
  <si>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</si>
  <si>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Приложение №3</t>
  </si>
  <si>
    <t>к решению Филипповской сельской Думы</t>
  </si>
  <si>
    <t>Бюджетная классификация</t>
  </si>
  <si>
    <t>Наименование администратора и статьи источника финансирования дефицита  бюджета сельского поселения</t>
  </si>
  <si>
    <t>Код 
админис-тратора</t>
  </si>
  <si>
    <t>Группа,
 подгруппа</t>
  </si>
  <si>
    <t>Код 
статьи</t>
  </si>
  <si>
    <t>01 05</t>
  </si>
  <si>
    <t>02 01 10</t>
  </si>
  <si>
    <t>Прочие остатки денежных средств бюджета сельского поселения</t>
  </si>
  <si>
    <t xml:space="preserve">Приложение № 4 </t>
  </si>
  <si>
    <t>Перечень и коды статей  источников финансирования 
дефицита бюджета сельского поселения</t>
  </si>
  <si>
    <t>Наименование статьи  источника финансирования дефицита  бюджета сельского поселения</t>
  </si>
  <si>
    <t>Группа, подгруппа</t>
  </si>
  <si>
    <t>Статья</t>
  </si>
  <si>
    <t>Вид</t>
  </si>
  <si>
    <t>01  05</t>
  </si>
  <si>
    <t>0000</t>
  </si>
  <si>
    <t xml:space="preserve">Перечень и коды статей  источников финансирования 
дефицита бюджета Филипповского сельского поселения на 2021 год
</t>
  </si>
  <si>
    <t xml:space="preserve"> «Перечень главных администраторов доходов бюджета, закрепляемые за ними виды (подвиды) доходов бюджета на 2021г.</t>
  </si>
  <si>
    <t>117 15030 10 5200 150</t>
  </si>
  <si>
    <t>117 14030 10 0000 150</t>
  </si>
  <si>
    <t>117 05050 10 0000 180</t>
  </si>
  <si>
    <t>117 01050 10 0000 180</t>
  </si>
  <si>
    <t>116 10062 10 0000 140</t>
  </si>
  <si>
    <t>116 07090 10 0000 140</t>
  </si>
  <si>
    <t>116 07010 10 0000 140</t>
  </si>
  <si>
    <t>202 15002 10 0000 150</t>
  </si>
  <si>
    <t>202 16001 10 0000 150</t>
  </si>
  <si>
    <t>202 29999 10 3700 150</t>
  </si>
  <si>
    <t>202 29999 10 7000 150</t>
  </si>
  <si>
    <t>202 35118 10 0000 150</t>
  </si>
  <si>
    <t>2 02 49999 10 3200 150</t>
  </si>
  <si>
    <t>204 05099 10 0000 150</t>
  </si>
  <si>
    <t>207 05010 10 0000 150</t>
  </si>
  <si>
    <t>207 05020 10 0000 150</t>
  </si>
  <si>
    <t>207 05030 10 0000 150</t>
  </si>
  <si>
    <t>219 60010 10 0000 150</t>
  </si>
  <si>
    <t>114 06025 10 0000 430</t>
  </si>
  <si>
    <t>114 02053 10 0000 440</t>
  </si>
  <si>
    <t>114 02052 10 0000 440</t>
  </si>
  <si>
    <t>114 02053 10 0000 410</t>
  </si>
  <si>
    <t>114 02052 10 0000 410</t>
  </si>
  <si>
    <t>114 01050 10 0000 410</t>
  </si>
  <si>
    <t>113 02995 10 0000 130</t>
  </si>
  <si>
    <t>113 02065 10 0000 130</t>
  </si>
  <si>
    <t>113 01995 10 0000 130</t>
  </si>
  <si>
    <t>111 09045 10 0000 120</t>
  </si>
  <si>
    <t>111 05075 10 0000 120</t>
  </si>
  <si>
    <t>111 05035 10 0000 120</t>
  </si>
  <si>
    <t>108 04020 01 1000 110</t>
  </si>
  <si>
    <t>111 05025 10 0000 120</t>
  </si>
  <si>
    <t>Инициативные платежи, зачисляемые в бюджеты сельских поселений на реализацию мероприятий инвестиционных программ (проектов) по ремонту автомобильных дорог</t>
  </si>
  <si>
    <t>202 29999 10 1300 150</t>
  </si>
  <si>
    <t>Прочие субсидии бюджетам сельских поселений (субсидии бюджетам сельских поселений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</si>
  <si>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915 2 02 15002 10 0000 150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</si>
  <si>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</si>
  <si>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</si>
  <si>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</si>
  <si>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</si>
  <si>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</si>
  <si>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</si>
  <si>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</si>
  <si>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</si>
  <si>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</si>
  <si>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</si>
  <si>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 xml:space="preserve">Приложение № 15 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</si>
  <si>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2021 год
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</si>
  <si>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</si>
  <si>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</si>
  <si>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</si>
  <si>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</si>
  <si>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</si>
  <si>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</si>
  <si>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</si>
  <si>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</si>
  <si>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</si>
  <si>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</si>
  <si>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</si>
  <si>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</si>
  <si>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</si>
  <si>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</si>
  <si>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</si>
  <si>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к  решению Филипповской сельской Думы</t>
  </si>
  <si>
    <t xml:space="preserve">Приложение №  1      
                к решению Филипповской сельской Думы
от 24.12.2020 г.  №35/168
</t>
  </si>
  <si>
    <t xml:space="preserve">Приложение № 2 
к  решению Филипповской сельской Думы 
                            от  24.12.2020 г.№35/168
</t>
  </si>
  <si>
    <t>от 24.12.2020 г. №35/168</t>
  </si>
  <si>
    <r>
      <t xml:space="preserve">сельской Думы от 24.12.2020  </t>
    </r>
    <r>
      <rPr>
        <sz val="11"/>
        <rFont val="Times New Roman"/>
        <family val="1"/>
        <charset val="204"/>
      </rPr>
      <t>г. №35/168</t>
    </r>
  </si>
  <si>
    <t xml:space="preserve">сельской Думы от 24.12.2020  г. №35/168 </t>
  </si>
  <si>
    <t xml:space="preserve">от 24.12.2020  г. №35/168  </t>
  </si>
  <si>
    <t xml:space="preserve">Перечень главных администраторов источников финансирования дефицита бюджета Филипповского сельского поселения  и закрепляемые за ним статьи источников финансирования дефицита бюджета на 2021 год </t>
  </si>
  <si>
    <t xml:space="preserve">Приложение N 5 к решению Филипповской сельской Думы  от 24.12.2020 г. №35/168 </t>
  </si>
  <si>
    <t>к решению Филипповской сельской Думы от 24.12.2020 г. №35/168</t>
  </si>
  <si>
    <t>к решению Филипповской сельской Думы от 24.12.2020 г.№35/168</t>
  </si>
  <si>
    <t>к  решению Филипповской</t>
  </si>
  <si>
    <t xml:space="preserve">к решению Филипповской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</si>
</sst>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5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Arial Narrow"/>
      <family val="2"/>
      <charset val="204"/>
    </font>
    <font>
      <b/>
      <sz val="14"/>
      <name val="Arial Narrow"/>
      <family val="2"/>
      <charset val="204"/>
    </font>
    <font>
      <sz val="13"/>
      <name val="Arial Narrow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8" fillId="0" borderId="0" applyFont="0" applyFill="0" applyBorder="0" applyAlignment="0" applyProtection="0"/>
    <xf numFmtId="164" fontId="11" fillId="0" borderId="0" applyFont="0" applyFill="0" applyBorder="0" applyAlignment="0" applyProtection="0"/>
    <xf numFmtId="1" fontId="13" fillId="0" borderId="7">
      <alignment horizontal="left" vertical="top" wrapText="1"/>
    </xf>
    <xf numFmtId="0" fontId="14" fillId="0" borderId="8">
      <alignment horizontal="left" wrapText="1" indent="2"/>
    </xf>
    <xf numFmtId="164" fontId="11" fillId="0" borderId="0" applyFont="0" applyFill="0" applyBorder="0" applyAlignment="0" applyProtection="0"/>
    <xf numFmtId="0" fontId="7" fillId="0" borderId="0"/>
    <xf numFmtId="0" fontId="14" fillId="0" borderId="11">
      <alignment horizontal="left" wrapText="1"/>
    </xf>
    <xf numFmtId="0" fontId="27" fillId="0" borderId="0"/>
    <xf numFmtId="0" fontId="6" fillId="0" borderId="0"/>
  </cellStyleXfs>
  <cellXfs count="396">
    <xf numFmtId="0" fontId="0" fillId="0" borderId="0" xfId="0"/>
    <xf numFmtId="0" fontId="16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6" fillId="0" borderId="0" xfId="0" applyFont="1"/>
    <xf numFmtId="49" fontId="0" fillId="0" borderId="0" xfId="0" applyNumberFormat="1"/>
    <xf numFmtId="49" fontId="16" fillId="0" borderId="0" xfId="0" applyNumberFormat="1" applyFont="1"/>
    <xf numFmtId="2" fontId="19" fillId="0" borderId="1" xfId="0" applyNumberFormat="1" applyFont="1" applyBorder="1" applyAlignment="1">
      <alignment horizontal="left" vertical="top" wrapText="1"/>
    </xf>
    <xf numFmtId="2" fontId="19" fillId="0" borderId="1" xfId="0" applyNumberFormat="1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5" fillId="0" borderId="0" xfId="0" applyNumberFormat="1" applyFont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49" fontId="19" fillId="0" borderId="0" xfId="0" applyNumberFormat="1" applyFont="1"/>
    <xf numFmtId="49" fontId="17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7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6" fillId="0" borderId="1" xfId="0" applyFont="1" applyBorder="1" applyAlignment="1">
      <alignment horizontal="center" wrapText="1" shrinkToFit="1"/>
    </xf>
    <xf numFmtId="11" fontId="27" fillId="0" borderId="1" xfId="0" applyNumberFormat="1" applyFont="1" applyFill="1" applyBorder="1" applyAlignment="1">
      <alignment wrapText="1" shrinkToFit="1"/>
    </xf>
    <xf numFmtId="49" fontId="9" fillId="0" borderId="1" xfId="0" applyNumberFormat="1" applyFont="1" applyFill="1" applyBorder="1" applyAlignment="1">
      <alignment shrinkToFit="1"/>
    </xf>
    <xf numFmtId="0" fontId="27" fillId="0" borderId="10" xfId="0" applyFont="1" applyBorder="1" applyAlignment="1">
      <alignment vertical="top" wrapText="1" shrinkToFit="1"/>
    </xf>
    <xf numFmtId="11" fontId="27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7" fillId="0" borderId="0" xfId="0" applyFont="1" applyBorder="1" applyAlignment="1">
      <alignment wrapText="1"/>
    </xf>
    <xf numFmtId="0" fontId="28" fillId="0" borderId="1" xfId="0" applyFont="1" applyBorder="1" applyAlignment="1">
      <alignment wrapText="1" shrinkToFit="1"/>
    </xf>
    <xf numFmtId="11" fontId="9" fillId="0" borderId="1" xfId="0" applyNumberFormat="1" applyFont="1" applyFill="1" applyBorder="1" applyAlignment="1">
      <alignment wrapText="1" shrinkToFit="1"/>
    </xf>
    <xf numFmtId="49" fontId="29" fillId="0" borderId="1" xfId="0" quotePrefix="1" applyNumberFormat="1" applyFont="1" applyFill="1" applyBorder="1" applyAlignment="1">
      <alignment wrapText="1" shrinkToFit="1"/>
    </xf>
    <xf numFmtId="49" fontId="29" fillId="0" borderId="1" xfId="0" applyNumberFormat="1" applyFont="1" applyFill="1" applyBorder="1" applyAlignment="1">
      <alignment wrapText="1" shrinkToFit="1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 wrapText="1"/>
    </xf>
    <xf numFmtId="49" fontId="17" fillId="0" borderId="0" xfId="0" applyNumberFormat="1" applyFont="1" applyAlignment="1">
      <alignment horizontal="right"/>
    </xf>
    <xf numFmtId="0" fontId="31" fillId="0" borderId="1" xfId="0" applyFont="1" applyBorder="1" applyAlignment="1">
      <alignment horizontal="left" vertical="top" wrapText="1" shrinkToFit="1"/>
    </xf>
    <xf numFmtId="0" fontId="18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/>
    </xf>
    <xf numFmtId="11" fontId="19" fillId="0" borderId="1" xfId="0" applyNumberFormat="1" applyFont="1" applyFill="1" applyBorder="1" applyAlignment="1">
      <alignment horizontal="left" vertical="top" wrapText="1" shrinkToFit="1"/>
    </xf>
    <xf numFmtId="2" fontId="17" fillId="0" borderId="1" xfId="0" applyNumberFormat="1" applyFont="1" applyFill="1" applyBorder="1"/>
    <xf numFmtId="0" fontId="17" fillId="2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wrapText="1"/>
    </xf>
    <xf numFmtId="2" fontId="17" fillId="5" borderId="1" xfId="0" applyNumberFormat="1" applyFont="1" applyFill="1" applyBorder="1"/>
    <xf numFmtId="0" fontId="12" fillId="6" borderId="1" xfId="0" applyFont="1" applyFill="1" applyBorder="1" applyAlignment="1">
      <alignment horizontal="center" vertical="top" wrapText="1"/>
    </xf>
    <xf numFmtId="0" fontId="18" fillId="6" borderId="1" xfId="0" applyFont="1" applyFill="1" applyBorder="1" applyAlignment="1">
      <alignment horizontal="center" wrapText="1"/>
    </xf>
    <xf numFmtId="2" fontId="17" fillId="6" borderId="1" xfId="0" applyNumberFormat="1" applyFont="1" applyFill="1" applyBorder="1" applyAlignment="1"/>
    <xf numFmtId="49" fontId="21" fillId="7" borderId="1" xfId="0" applyNumberFormat="1" applyFont="1" applyFill="1" applyBorder="1" applyAlignment="1">
      <alignment horizontal="left" vertical="top" wrapText="1"/>
    </xf>
    <xf numFmtId="2" fontId="21" fillId="7" borderId="1" xfId="0" applyNumberFormat="1" applyFont="1" applyFill="1" applyBorder="1" applyAlignment="1">
      <alignment horizontal="left" vertical="top" wrapText="1"/>
    </xf>
    <xf numFmtId="0" fontId="21" fillId="7" borderId="1" xfId="0" applyFont="1" applyFill="1" applyBorder="1" applyAlignment="1">
      <alignment horizontal="left" vertical="top"/>
    </xf>
    <xf numFmtId="2" fontId="24" fillId="4" borderId="1" xfId="0" applyNumberFormat="1" applyFont="1" applyFill="1" applyBorder="1" applyAlignment="1">
      <alignment horizontal="left" vertical="top" wrapText="1"/>
    </xf>
    <xf numFmtId="2" fontId="19" fillId="4" borderId="1" xfId="0" applyNumberFormat="1" applyFont="1" applyFill="1" applyBorder="1" applyAlignment="1">
      <alignment horizontal="left" vertical="top" wrapText="1"/>
    </xf>
    <xf numFmtId="2" fontId="21" fillId="4" borderId="1" xfId="0" applyNumberFormat="1" applyFont="1" applyFill="1" applyBorder="1" applyAlignment="1">
      <alignment horizontal="left" vertical="top" wrapText="1"/>
    </xf>
    <xf numFmtId="2" fontId="24" fillId="8" borderId="1" xfId="0" applyNumberFormat="1" applyFont="1" applyFill="1" applyBorder="1" applyAlignment="1">
      <alignment horizontal="left" vertical="top" wrapText="1"/>
    </xf>
    <xf numFmtId="49" fontId="16" fillId="8" borderId="1" xfId="0" applyNumberFormat="1" applyFont="1" applyFill="1" applyBorder="1" applyAlignment="1">
      <alignment horizontal="center" vertical="center"/>
    </xf>
    <xf numFmtId="49" fontId="17" fillId="8" borderId="1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right" vertical="top"/>
    </xf>
    <xf numFmtId="164" fontId="18" fillId="8" borderId="1" xfId="0" applyNumberFormat="1" applyFont="1" applyFill="1" applyBorder="1" applyAlignment="1">
      <alignment horizontal="right" vertical="top"/>
    </xf>
    <xf numFmtId="164" fontId="17" fillId="0" borderId="1" xfId="0" applyNumberFormat="1" applyFont="1" applyBorder="1" applyAlignment="1">
      <alignment horizontal="right" vertical="top"/>
    </xf>
    <xf numFmtId="4" fontId="9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9" fillId="0" borderId="1" xfId="0" applyNumberFormat="1" applyFont="1" applyBorder="1" applyAlignment="1">
      <alignment shrinkToFit="1"/>
    </xf>
    <xf numFmtId="11" fontId="38" fillId="0" borderId="1" xfId="0" applyNumberFormat="1" applyFont="1" applyFill="1" applyBorder="1" applyAlignment="1">
      <alignment horizontal="center" wrapText="1" shrinkToFit="1"/>
    </xf>
    <xf numFmtId="49" fontId="16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/>
    </xf>
    <xf numFmtId="49" fontId="17" fillId="0" borderId="1" xfId="0" applyNumberFormat="1" applyFont="1" applyFill="1" applyBorder="1" applyAlignment="1">
      <alignment horizontal="center" vertical="top"/>
    </xf>
    <xf numFmtId="166" fontId="37" fillId="0" borderId="0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 wrapText="1"/>
    </xf>
    <xf numFmtId="0" fontId="24" fillId="4" borderId="0" xfId="0" applyFont="1" applyFill="1" applyAlignment="1">
      <alignment vertical="top"/>
    </xf>
    <xf numFmtId="49" fontId="16" fillId="4" borderId="1" xfId="0" applyNumberFormat="1" applyFont="1" applyFill="1" applyBorder="1" applyAlignment="1">
      <alignment horizontal="center" vertical="top"/>
    </xf>
    <xf numFmtId="49" fontId="17" fillId="4" borderId="1" xfId="0" applyNumberFormat="1" applyFont="1" applyFill="1" applyBorder="1" applyAlignment="1">
      <alignment horizontal="center" vertical="top" wrapText="1"/>
    </xf>
    <xf numFmtId="164" fontId="17" fillId="4" borderId="1" xfId="0" applyNumberFormat="1" applyFont="1" applyFill="1" applyBorder="1" applyAlignment="1">
      <alignment vertical="top"/>
    </xf>
    <xf numFmtId="49" fontId="17" fillId="4" borderId="1" xfId="0" applyNumberFormat="1" applyFont="1" applyFill="1" applyBorder="1" applyAlignment="1">
      <alignment horizontal="center" vertical="top"/>
    </xf>
    <xf numFmtId="49" fontId="16" fillId="8" borderId="1" xfId="0" applyNumberFormat="1" applyFont="1" applyFill="1" applyBorder="1" applyAlignment="1">
      <alignment horizontal="center" vertical="top"/>
    </xf>
    <xf numFmtId="49" fontId="17" fillId="8" borderId="1" xfId="0" applyNumberFormat="1" applyFont="1" applyFill="1" applyBorder="1" applyAlignment="1">
      <alignment horizontal="center" vertical="top"/>
    </xf>
    <xf numFmtId="164" fontId="17" fillId="8" borderId="1" xfId="0" applyNumberFormat="1" applyFont="1" applyFill="1" applyBorder="1" applyAlignment="1">
      <alignment vertical="top"/>
    </xf>
    <xf numFmtId="164" fontId="18" fillId="4" borderId="1" xfId="0" applyNumberFormat="1" applyFont="1" applyFill="1" applyBorder="1" applyAlignment="1">
      <alignment vertical="top"/>
    </xf>
    <xf numFmtId="49" fontId="16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vertical="top"/>
    </xf>
    <xf numFmtId="49" fontId="16" fillId="7" borderId="1" xfId="0" applyNumberFormat="1" applyFont="1" applyFill="1" applyBorder="1" applyAlignment="1">
      <alignment horizontal="center" vertical="top"/>
    </xf>
    <xf numFmtId="49" fontId="17" fillId="7" borderId="1" xfId="0" applyNumberFormat="1" applyFont="1" applyFill="1" applyBorder="1" applyAlignment="1">
      <alignment horizontal="center" vertical="top"/>
    </xf>
    <xf numFmtId="164" fontId="18" fillId="7" borderId="1" xfId="0" applyNumberFormat="1" applyFont="1" applyFill="1" applyBorder="1" applyAlignment="1">
      <alignment vertical="top"/>
    </xf>
    <xf numFmtId="164" fontId="18" fillId="0" borderId="1" xfId="0" applyNumberFormat="1" applyFont="1" applyBorder="1" applyAlignment="1">
      <alignment vertical="top"/>
    </xf>
    <xf numFmtId="164" fontId="17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Border="1" applyAlignment="1">
      <alignment horizontal="center" vertical="top"/>
    </xf>
    <xf numFmtId="0" fontId="16" fillId="4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24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6" fillId="0" borderId="1" xfId="0" applyFont="1" applyFill="1" applyBorder="1" applyAlignment="1">
      <alignment horizontal="center" vertical="center"/>
    </xf>
    <xf numFmtId="11" fontId="19" fillId="0" borderId="1" xfId="0" applyNumberFormat="1" applyFont="1" applyBorder="1" applyAlignment="1">
      <alignment vertical="top" wrapText="1"/>
    </xf>
    <xf numFmtId="0" fontId="16" fillId="9" borderId="1" xfId="0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vertical="top"/>
    </xf>
    <xf numFmtId="49" fontId="23" fillId="10" borderId="1" xfId="0" applyNumberFormat="1" applyFont="1" applyFill="1" applyBorder="1" applyAlignment="1">
      <alignment horizontal="center" vertical="top"/>
    </xf>
    <xf numFmtId="49" fontId="18" fillId="10" borderId="1" xfId="0" applyNumberFormat="1" applyFont="1" applyFill="1" applyBorder="1" applyAlignment="1">
      <alignment horizontal="center" vertical="top"/>
    </xf>
    <xf numFmtId="164" fontId="18" fillId="10" borderId="1" xfId="0" applyNumberFormat="1" applyFont="1" applyFill="1" applyBorder="1" applyAlignment="1">
      <alignment vertical="top"/>
    </xf>
    <xf numFmtId="2" fontId="23" fillId="7" borderId="1" xfId="0" applyNumberFormat="1" applyFont="1" applyFill="1" applyBorder="1" applyAlignment="1">
      <alignment vertical="top" wrapText="1"/>
    </xf>
    <xf numFmtId="11" fontId="24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9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24" fillId="11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7" fillId="3" borderId="0" xfId="0" applyFont="1" applyFill="1" applyAlignment="1">
      <alignment horizontal="justify" vertical="top" wrapText="1"/>
    </xf>
    <xf numFmtId="2" fontId="17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7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6" fillId="11" borderId="1" xfId="0" applyFont="1" applyFill="1" applyBorder="1" applyAlignment="1">
      <alignment horizontal="center" vertical="center"/>
    </xf>
    <xf numFmtId="49" fontId="0" fillId="11" borderId="1" xfId="0" applyNumberFormat="1" applyFill="1" applyBorder="1" applyAlignment="1">
      <alignment horizontal="center" vertical="center"/>
    </xf>
    <xf numFmtId="49" fontId="0" fillId="11" borderId="0" xfId="0" applyNumberFormat="1" applyFill="1" applyAlignment="1">
      <alignment horizontal="center"/>
    </xf>
    <xf numFmtId="2" fontId="24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6" fillId="11" borderId="1" xfId="0" applyFont="1" applyFill="1" applyBorder="1" applyAlignment="1">
      <alignment horizontal="center" vertical="top"/>
    </xf>
    <xf numFmtId="0" fontId="16" fillId="4" borderId="1" xfId="0" applyFont="1" applyFill="1" applyBorder="1" applyAlignment="1">
      <alignment horizontal="center" vertical="top"/>
    </xf>
    <xf numFmtId="0" fontId="16" fillId="8" borderId="1" xfId="0" applyFont="1" applyFill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164" fontId="17" fillId="8" borderId="1" xfId="0" applyNumberFormat="1" applyFont="1" applyFill="1" applyBorder="1" applyAlignment="1">
      <alignment vertical="center"/>
    </xf>
    <xf numFmtId="0" fontId="20" fillId="12" borderId="17" xfId="0" applyFont="1" applyFill="1" applyBorder="1" applyAlignment="1">
      <alignment vertical="center"/>
    </xf>
    <xf numFmtId="0" fontId="20" fillId="12" borderId="3" xfId="0" applyFont="1" applyFill="1" applyBorder="1" applyAlignment="1">
      <alignment vertical="center"/>
    </xf>
    <xf numFmtId="0" fontId="22" fillId="12" borderId="17" xfId="0" applyFont="1" applyFill="1" applyBorder="1" applyAlignment="1">
      <alignment vertical="center"/>
    </xf>
    <xf numFmtId="0" fontId="22" fillId="12" borderId="3" xfId="0" applyFont="1" applyFill="1" applyBorder="1" applyAlignment="1">
      <alignment vertical="center"/>
    </xf>
    <xf numFmtId="0" fontId="16" fillId="0" borderId="0" xfId="0" applyFont="1" applyAlignment="1">
      <alignment horizontal="right" vertical="top" wrapText="1"/>
    </xf>
    <xf numFmtId="0" fontId="17" fillId="0" borderId="9" xfId="0" applyFont="1" applyBorder="1" applyAlignment="1">
      <alignment horizontal="center" vertical="top" wrapText="1"/>
    </xf>
    <xf numFmtId="0" fontId="0" fillId="0" borderId="0" xfId="0" applyFill="1" applyAlignment="1">
      <alignment horizontal="right" wrapText="1"/>
    </xf>
    <xf numFmtId="0" fontId="41" fillId="0" borderId="1" xfId="0" applyFont="1" applyBorder="1" applyAlignment="1">
      <alignment horizontal="center" vertical="top" wrapText="1"/>
    </xf>
    <xf numFmtId="0" fontId="22" fillId="0" borderId="0" xfId="0" applyFont="1"/>
    <xf numFmtId="0" fontId="6" fillId="0" borderId="0" xfId="9"/>
    <xf numFmtId="49" fontId="6" fillId="0" borderId="0" xfId="9" applyNumberFormat="1"/>
    <xf numFmtId="0" fontId="6" fillId="0" borderId="0" xfId="9" applyAlignment="1">
      <alignment vertical="top"/>
    </xf>
    <xf numFmtId="0" fontId="6" fillId="0" borderId="1" xfId="9" applyFont="1" applyBorder="1" applyAlignment="1">
      <alignment horizontal="center" vertical="top"/>
    </xf>
    <xf numFmtId="0" fontId="39" fillId="0" borderId="1" xfId="9" applyFont="1" applyBorder="1" applyAlignment="1">
      <alignment horizontal="center" vertical="top"/>
    </xf>
    <xf numFmtId="0" fontId="6" fillId="0" borderId="1" xfId="9" applyFont="1" applyBorder="1" applyAlignment="1">
      <alignment horizontal="center" vertical="top" wrapText="1"/>
    </xf>
    <xf numFmtId="0" fontId="6" fillId="0" borderId="1" xfId="9" applyFont="1" applyBorder="1" applyAlignment="1">
      <alignment horizontal="justify" vertical="top" wrapText="1"/>
    </xf>
    <xf numFmtId="0" fontId="6" fillId="0" borderId="1" xfId="9" applyFont="1" applyBorder="1" applyAlignment="1">
      <alignment vertical="top" wrapText="1"/>
    </xf>
    <xf numFmtId="0" fontId="6" fillId="0" borderId="1" xfId="9" applyFont="1" applyFill="1" applyBorder="1" applyAlignment="1">
      <alignment horizontal="justify" vertical="top" wrapText="1"/>
    </xf>
    <xf numFmtId="0" fontId="42" fillId="0" borderId="1" xfId="0" applyFont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43" fillId="0" borderId="1" xfId="9" applyFont="1" applyBorder="1" applyAlignment="1">
      <alignment horizontal="justify" vertical="top" wrapText="1"/>
    </xf>
    <xf numFmtId="0" fontId="44" fillId="0" borderId="0" xfId="8" applyFont="1" applyFill="1" applyBorder="1" applyAlignment="1">
      <alignment horizontal="justify" vertical="center" wrapText="1"/>
    </xf>
    <xf numFmtId="0" fontId="15" fillId="0" borderId="0" xfId="0" applyFont="1"/>
    <xf numFmtId="0" fontId="15" fillId="0" borderId="0" xfId="0" applyFont="1" applyAlignment="1">
      <alignment vertical="top" wrapText="1"/>
    </xf>
    <xf numFmtId="0" fontId="45" fillId="0" borderId="0" xfId="0" applyFont="1" applyAlignment="1">
      <alignment horizontal="center" vertical="top" wrapText="1"/>
    </xf>
    <xf numFmtId="0" fontId="45" fillId="0" borderId="0" xfId="0" applyFont="1" applyAlignment="1">
      <alignment vertical="top" wrapText="1"/>
    </xf>
    <xf numFmtId="0" fontId="46" fillId="0" borderId="0" xfId="0" applyFont="1" applyAlignment="1">
      <alignment vertical="top" wrapText="1"/>
    </xf>
    <xf numFmtId="0" fontId="47" fillId="0" borderId="0" xfId="0" applyFont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0" xfId="0" applyFont="1"/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7" fillId="0" borderId="0" xfId="0" applyFont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5" fillId="0" borderId="1" xfId="9" applyFont="1" applyBorder="1" applyAlignment="1">
      <alignment horizontal="justify" vertical="top" wrapText="1"/>
    </xf>
    <xf numFmtId="0" fontId="17" fillId="11" borderId="1" xfId="0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top" wrapText="1"/>
    </xf>
    <xf numFmtId="0" fontId="17" fillId="11" borderId="1" xfId="0" applyFont="1" applyFill="1" applyBorder="1" applyAlignment="1">
      <alignment horizontal="left" vertical="top" wrapText="1"/>
    </xf>
    <xf numFmtId="0" fontId="17" fillId="11" borderId="4" xfId="0" applyFont="1" applyFill="1" applyBorder="1" applyAlignment="1">
      <alignment horizontal="center" vertical="top" wrapText="1"/>
    </xf>
    <xf numFmtId="164" fontId="17" fillId="8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49" fontId="16" fillId="4" borderId="1" xfId="0" applyNumberFormat="1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/>
    </xf>
    <xf numFmtId="164" fontId="18" fillId="8" borderId="1" xfId="0" applyNumberFormat="1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vertical="center"/>
    </xf>
    <xf numFmtId="49" fontId="16" fillId="7" borderId="1" xfId="0" applyNumberFormat="1" applyFont="1" applyFill="1" applyBorder="1" applyAlignment="1">
      <alignment vertical="center"/>
    </xf>
    <xf numFmtId="49" fontId="17" fillId="7" borderId="1" xfId="0" applyNumberFormat="1" applyFont="1" applyFill="1" applyBorder="1" applyAlignment="1">
      <alignment vertical="center"/>
    </xf>
    <xf numFmtId="164" fontId="18" fillId="7" borderId="1" xfId="0" applyNumberFormat="1" applyFont="1" applyFill="1" applyBorder="1" applyAlignment="1">
      <alignment vertical="center"/>
    </xf>
    <xf numFmtId="49" fontId="16" fillId="4" borderId="1" xfId="0" applyNumberFormat="1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vertical="center"/>
    </xf>
    <xf numFmtId="164" fontId="18" fillId="4" borderId="1" xfId="0" applyNumberFormat="1" applyFont="1" applyFill="1" applyBorder="1" applyAlignment="1">
      <alignment vertical="center"/>
    </xf>
    <xf numFmtId="0" fontId="4" fillId="0" borderId="1" xfId="9" applyFont="1" applyBorder="1" applyAlignment="1">
      <alignment horizontal="justify" vertical="top" wrapText="1"/>
    </xf>
    <xf numFmtId="0" fontId="2" fillId="0" borderId="1" xfId="9" applyFont="1" applyBorder="1" applyAlignment="1">
      <alignment horizontal="justify" vertical="top" wrapText="1"/>
    </xf>
    <xf numFmtId="0" fontId="3" fillId="0" borderId="1" xfId="9" applyFont="1" applyFill="1" applyBorder="1" applyAlignment="1">
      <alignment horizontal="justify" vertical="top" wrapText="1"/>
    </xf>
    <xf numFmtId="49" fontId="0" fillId="0" borderId="1" xfId="0" applyNumberFormat="1" applyFill="1" applyBorder="1" applyAlignment="1">
      <alignment horizontal="center"/>
    </xf>
    <xf numFmtId="49" fontId="0" fillId="11" borderId="1" xfId="0" applyNumberFormat="1" applyFill="1" applyBorder="1" applyAlignment="1">
      <alignment horizontal="center"/>
    </xf>
    <xf numFmtId="0" fontId="27" fillId="11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7" fillId="11" borderId="9" xfId="0" applyFont="1" applyFill="1" applyBorder="1" applyAlignment="1">
      <alignment vertical="center" wrapText="1"/>
    </xf>
    <xf numFmtId="0" fontId="49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7" fillId="0" borderId="0" xfId="0" applyFont="1" applyAlignment="1">
      <alignment vertical="center" wrapText="1"/>
    </xf>
    <xf numFmtId="0" fontId="27" fillId="11" borderId="9" xfId="0" applyFont="1" applyFill="1" applyBorder="1" applyAlignment="1">
      <alignment wrapText="1"/>
    </xf>
    <xf numFmtId="0" fontId="49" fillId="0" borderId="1" xfId="0" applyFont="1" applyBorder="1" applyAlignment="1">
      <alignment wrapText="1"/>
    </xf>
    <xf numFmtId="1" fontId="48" fillId="13" borderId="1" xfId="0" applyNumberFormat="1" applyFont="1" applyFill="1" applyBorder="1" applyAlignment="1">
      <alignment vertical="center" wrapText="1"/>
    </xf>
    <xf numFmtId="49" fontId="0" fillId="13" borderId="1" xfId="0" applyNumberFormat="1" applyFill="1" applyBorder="1" applyAlignment="1">
      <alignment horizontal="center" vertical="center"/>
    </xf>
    <xf numFmtId="49" fontId="17" fillId="13" borderId="1" xfId="0" applyNumberFormat="1" applyFont="1" applyFill="1" applyBorder="1" applyAlignment="1">
      <alignment horizontal="center" vertical="center"/>
    </xf>
    <xf numFmtId="49" fontId="16" fillId="13" borderId="1" xfId="0" applyNumberFormat="1" applyFont="1" applyFill="1" applyBorder="1" applyAlignment="1">
      <alignment horizontal="center" vertical="top"/>
    </xf>
    <xf numFmtId="164" fontId="17" fillId="13" borderId="1" xfId="0" applyNumberFormat="1" applyFont="1" applyFill="1" applyBorder="1" applyAlignment="1">
      <alignment horizontal="center" vertical="top"/>
    </xf>
    <xf numFmtId="0" fontId="16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7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48" fillId="7" borderId="1" xfId="0" applyNumberFormat="1" applyFont="1" applyFill="1" applyBorder="1" applyAlignment="1">
      <alignment vertical="center" wrapText="1"/>
    </xf>
    <xf numFmtId="49" fontId="0" fillId="7" borderId="1" xfId="0" applyNumberFormat="1" applyFill="1" applyBorder="1" applyAlignment="1">
      <alignment horizontal="center" vertical="center"/>
    </xf>
    <xf numFmtId="49" fontId="17" fillId="7" borderId="1" xfId="0" applyNumberFormat="1" applyFont="1" applyFill="1" applyBorder="1" applyAlignment="1">
      <alignment horizontal="center" vertical="center"/>
    </xf>
    <xf numFmtId="49" fontId="16" fillId="7" borderId="1" xfId="0" applyNumberFormat="1" applyFont="1" applyFill="1" applyBorder="1" applyAlignment="1">
      <alignment horizontal="center" vertical="center"/>
    </xf>
    <xf numFmtId="164" fontId="17" fillId="7" borderId="1" xfId="0" applyNumberFormat="1" applyFont="1" applyFill="1" applyBorder="1" applyAlignment="1">
      <alignment horizontal="center" vertical="center"/>
    </xf>
    <xf numFmtId="49" fontId="9" fillId="0" borderId="0" xfId="0" applyNumberFormat="1" applyFont="1"/>
    <xf numFmtId="11" fontId="24" fillId="8" borderId="1" xfId="0" applyNumberFormat="1" applyFont="1" applyFill="1" applyBorder="1" applyAlignment="1">
      <alignment wrapText="1" shrinkToFit="1"/>
    </xf>
    <xf numFmtId="11" fontId="24" fillId="8" borderId="1" xfId="0" applyNumberFormat="1" applyFont="1" applyFill="1" applyBorder="1" applyAlignment="1">
      <alignment vertical="center" wrapText="1" shrinkToFit="1"/>
    </xf>
    <xf numFmtId="0" fontId="17" fillId="0" borderId="0" xfId="0" applyNumberFormat="1" applyFont="1" applyFill="1" applyAlignment="1">
      <alignment horizontal="right" wrapText="1"/>
    </xf>
    <xf numFmtId="164" fontId="17" fillId="11" borderId="1" xfId="0" applyNumberFormat="1" applyFont="1" applyFill="1" applyBorder="1" applyAlignment="1">
      <alignment vertical="top"/>
    </xf>
    <xf numFmtId="164" fontId="17" fillId="11" borderId="1" xfId="0" applyNumberFormat="1" applyFont="1" applyFill="1" applyBorder="1" applyAlignment="1">
      <alignment horizontal="center" vertical="center"/>
    </xf>
    <xf numFmtId="0" fontId="1" fillId="11" borderId="0" xfId="9" applyFont="1" applyFill="1" applyAlignment="1">
      <alignment horizontal="right" vertical="top" wrapText="1"/>
    </xf>
    <xf numFmtId="0" fontId="22" fillId="0" borderId="6" xfId="0" applyFont="1" applyBorder="1" applyAlignment="1">
      <alignment horizontal="center" wrapText="1"/>
    </xf>
    <xf numFmtId="0" fontId="40" fillId="0" borderId="1" xfId="0" applyFont="1" applyBorder="1" applyAlignment="1">
      <alignment horizontal="center" vertical="top" wrapText="1"/>
    </xf>
    <xf numFmtId="0" fontId="42" fillId="0" borderId="2" xfId="0" applyFont="1" applyBorder="1" applyAlignment="1">
      <alignment horizontal="center" vertical="top"/>
    </xf>
    <xf numFmtId="0" fontId="42" fillId="0" borderId="3" xfId="0" applyFont="1" applyBorder="1" applyAlignment="1">
      <alignment horizontal="center" vertical="top"/>
    </xf>
    <xf numFmtId="0" fontId="42" fillId="0" borderId="4" xfId="0" applyFont="1" applyBorder="1" applyAlignment="1">
      <alignment horizontal="center" vertical="top"/>
    </xf>
    <xf numFmtId="0" fontId="3" fillId="0" borderId="2" xfId="9" applyFont="1" applyBorder="1" applyAlignment="1">
      <alignment horizontal="center" vertical="top"/>
    </xf>
    <xf numFmtId="0" fontId="6" fillId="0" borderId="3" xfId="9" applyFont="1" applyBorder="1" applyAlignment="1">
      <alignment horizontal="center" vertical="top"/>
    </xf>
    <xf numFmtId="0" fontId="6" fillId="0" borderId="4" xfId="9" applyFont="1" applyBorder="1" applyAlignment="1">
      <alignment horizontal="center" vertical="top"/>
    </xf>
    <xf numFmtId="0" fontId="3" fillId="0" borderId="2" xfId="9" applyFont="1" applyFill="1" applyBorder="1" applyAlignment="1">
      <alignment horizontal="center" vertical="top"/>
    </xf>
    <xf numFmtId="0" fontId="6" fillId="0" borderId="3" xfId="9" applyFont="1" applyFill="1" applyBorder="1" applyAlignment="1">
      <alignment horizontal="center" vertical="top"/>
    </xf>
    <xf numFmtId="0" fontId="6" fillId="0" borderId="4" xfId="9" applyFont="1" applyFill="1" applyBorder="1" applyAlignment="1">
      <alignment horizontal="center" vertical="top"/>
    </xf>
    <xf numFmtId="0" fontId="2" fillId="0" borderId="2" xfId="9" applyFont="1" applyBorder="1" applyAlignment="1">
      <alignment horizontal="center" vertical="top"/>
    </xf>
    <xf numFmtId="0" fontId="3" fillId="0" borderId="3" xfId="9" applyFont="1" applyBorder="1" applyAlignment="1">
      <alignment horizontal="center" vertical="top"/>
    </xf>
    <xf numFmtId="0" fontId="3" fillId="0" borderId="4" xfId="9" applyFont="1" applyBorder="1" applyAlignment="1">
      <alignment horizontal="center" vertical="top"/>
    </xf>
    <xf numFmtId="0" fontId="39" fillId="0" borderId="0" xfId="9" applyFont="1" applyAlignment="1">
      <alignment horizontal="center" vertical="top" wrapText="1"/>
    </xf>
    <xf numFmtId="0" fontId="6" fillId="0" borderId="9" xfId="9" applyFont="1" applyBorder="1" applyAlignment="1">
      <alignment horizontal="center" vertical="top" wrapText="1"/>
    </xf>
    <xf numFmtId="0" fontId="6" fillId="0" borderId="5" xfId="9" applyFont="1" applyBorder="1" applyAlignment="1">
      <alignment horizontal="center" vertical="top" wrapText="1"/>
    </xf>
    <xf numFmtId="0" fontId="6" fillId="0" borderId="2" xfId="9" applyFont="1" applyBorder="1" applyAlignment="1">
      <alignment horizontal="center" wrapText="1"/>
    </xf>
    <xf numFmtId="0" fontId="6" fillId="0" borderId="3" xfId="9" applyFont="1" applyBorder="1" applyAlignment="1">
      <alignment horizontal="center" wrapText="1"/>
    </xf>
    <xf numFmtId="0" fontId="6" fillId="0" borderId="4" xfId="9" applyFont="1" applyBorder="1" applyAlignment="1">
      <alignment horizontal="center" wrapText="1"/>
    </xf>
    <xf numFmtId="0" fontId="6" fillId="0" borderId="2" xfId="9" applyFont="1" applyBorder="1" applyAlignment="1">
      <alignment horizontal="center"/>
    </xf>
    <xf numFmtId="0" fontId="6" fillId="0" borderId="3" xfId="9" applyFont="1" applyBorder="1" applyAlignment="1">
      <alignment horizontal="center"/>
    </xf>
    <xf numFmtId="0" fontId="6" fillId="0" borderId="4" xfId="9" applyFont="1" applyBorder="1" applyAlignment="1">
      <alignment horizontal="center"/>
    </xf>
    <xf numFmtId="0" fontId="16" fillId="0" borderId="0" xfId="0" applyFont="1" applyAlignment="1">
      <alignment horizontal="right" vertical="top" wrapText="1"/>
    </xf>
    <xf numFmtId="0" fontId="23" fillId="0" borderId="0" xfId="0" applyFont="1" applyAlignment="1">
      <alignment horizontal="center" vertical="top" wrapText="1"/>
    </xf>
    <xf numFmtId="0" fontId="17" fillId="11" borderId="2" xfId="0" applyFont="1" applyFill="1" applyBorder="1" applyAlignment="1">
      <alignment horizontal="center" vertical="center" wrapText="1"/>
    </xf>
    <xf numFmtId="0" fontId="17" fillId="11" borderId="3" xfId="0" applyFont="1" applyFill="1" applyBorder="1" applyAlignment="1">
      <alignment horizontal="center" vertical="center" wrapText="1"/>
    </xf>
    <xf numFmtId="0" fontId="17" fillId="11" borderId="4" xfId="0" applyFont="1" applyFill="1" applyBorder="1" applyAlignment="1">
      <alignment horizontal="center" vertical="center" wrapText="1"/>
    </xf>
    <xf numFmtId="0" fontId="17" fillId="11" borderId="9" xfId="0" applyFont="1" applyFill="1" applyBorder="1" applyAlignment="1">
      <alignment horizontal="center" vertical="center" wrapText="1"/>
    </xf>
    <xf numFmtId="0" fontId="17" fillId="11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Fill="1" applyAlignment="1">
      <alignment horizontal="right" vertical="top" wrapText="1"/>
    </xf>
    <xf numFmtId="0" fontId="17" fillId="0" borderId="0" xfId="0" applyFont="1" applyAlignment="1">
      <alignment horizontal="center" vertical="top" wrapText="1"/>
    </xf>
    <xf numFmtId="0" fontId="17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11" borderId="9" xfId="0" applyFont="1" applyFill="1" applyBorder="1" applyAlignment="1">
      <alignment horizontal="center" vertical="top" wrapText="1"/>
    </xf>
    <xf numFmtId="0" fontId="17" fillId="11" borderId="5" xfId="0" applyFont="1" applyFill="1" applyBorder="1" applyAlignment="1">
      <alignment horizontal="center" vertical="top" wrapText="1"/>
    </xf>
    <xf numFmtId="0" fontId="22" fillId="12" borderId="28" xfId="0" applyFont="1" applyFill="1" applyBorder="1" applyAlignment="1">
      <alignment horizontal="left"/>
    </xf>
    <xf numFmtId="0" fontId="22" fillId="12" borderId="29" xfId="0" applyFont="1" applyFill="1" applyBorder="1" applyAlignment="1">
      <alignment horizontal="left"/>
    </xf>
    <xf numFmtId="0" fontId="22" fillId="12" borderId="30" xfId="0" applyFont="1" applyFill="1" applyBorder="1" applyAlignment="1">
      <alignment horizontal="left"/>
    </xf>
    <xf numFmtId="0" fontId="9" fillId="12" borderId="28" xfId="0" applyFont="1" applyFill="1" applyBorder="1" applyAlignment="1">
      <alignment horizontal="left" wrapText="1"/>
    </xf>
    <xf numFmtId="0" fontId="9" fillId="12" borderId="29" xfId="0" applyFont="1" applyFill="1" applyBorder="1" applyAlignment="1">
      <alignment horizontal="left" wrapText="1"/>
    </xf>
    <xf numFmtId="2" fontId="36" fillId="12" borderId="29" xfId="0" applyNumberFormat="1" applyFont="1" applyFill="1" applyBorder="1" applyAlignment="1">
      <alignment horizontal="right" vertical="center"/>
    </xf>
    <xf numFmtId="2" fontId="36" fillId="12" borderId="31" xfId="0" applyNumberFormat="1" applyFont="1" applyFill="1" applyBorder="1" applyAlignment="1">
      <alignment horizontal="right" vertical="center"/>
    </xf>
    <xf numFmtId="0" fontId="22" fillId="12" borderId="17" xfId="0" applyFont="1" applyFill="1" applyBorder="1" applyAlignment="1">
      <alignment horizontal="center" vertical="center"/>
    </xf>
    <xf numFmtId="0" fontId="22" fillId="12" borderId="3" xfId="0" applyFont="1" applyFill="1" applyBorder="1" applyAlignment="1">
      <alignment horizontal="center" vertical="center"/>
    </xf>
    <xf numFmtId="0" fontId="22" fillId="12" borderId="20" xfId="0" applyFont="1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2" fontId="33" fillId="12" borderId="2" xfId="0" applyNumberFormat="1" applyFont="1" applyFill="1" applyBorder="1" applyAlignment="1">
      <alignment horizontal="right" vertical="center"/>
    </xf>
    <xf numFmtId="2" fontId="33" fillId="12" borderId="20" xfId="0" applyNumberFormat="1" applyFont="1" applyFill="1" applyBorder="1" applyAlignment="1">
      <alignment horizontal="right" vertical="center"/>
    </xf>
    <xf numFmtId="0" fontId="20" fillId="12" borderId="17" xfId="0" applyFont="1" applyFill="1" applyBorder="1" applyAlignment="1">
      <alignment vertical="center"/>
    </xf>
    <xf numFmtId="0" fontId="20" fillId="12" borderId="3" xfId="0" applyFont="1" applyFill="1" applyBorder="1" applyAlignment="1">
      <alignment vertical="center"/>
    </xf>
    <xf numFmtId="0" fontId="20" fillId="12" borderId="20" xfId="0" applyFont="1" applyFill="1" applyBorder="1" applyAlignment="1">
      <alignment vertical="center"/>
    </xf>
    <xf numFmtId="0" fontId="9" fillId="12" borderId="17" xfId="0" applyFont="1" applyFill="1" applyBorder="1" applyAlignment="1">
      <alignment vertical="center" wrapText="1"/>
    </xf>
    <xf numFmtId="0" fontId="9" fillId="12" borderId="3" xfId="0" applyFont="1" applyFill="1" applyBorder="1" applyAlignment="1">
      <alignment vertical="center" wrapText="1"/>
    </xf>
    <xf numFmtId="0" fontId="9" fillId="12" borderId="4" xfId="0" applyFont="1" applyFill="1" applyBorder="1" applyAlignment="1">
      <alignment vertical="center" wrapText="1"/>
    </xf>
    <xf numFmtId="2" fontId="36" fillId="12" borderId="2" xfId="0" applyNumberFormat="1" applyFont="1" applyFill="1" applyBorder="1" applyAlignment="1">
      <alignment horizontal="right" vertical="center"/>
    </xf>
    <xf numFmtId="2" fontId="36" fillId="12" borderId="20" xfId="0" applyNumberFormat="1" applyFont="1" applyFill="1" applyBorder="1" applyAlignment="1">
      <alignment horizontal="right" vertical="center"/>
    </xf>
    <xf numFmtId="0" fontId="22" fillId="12" borderId="17" xfId="0" applyFont="1" applyFill="1" applyBorder="1" applyAlignment="1">
      <alignment vertical="center"/>
    </xf>
    <xf numFmtId="0" fontId="22" fillId="12" borderId="3" xfId="0" applyFont="1" applyFill="1" applyBorder="1" applyAlignment="1">
      <alignment vertical="center"/>
    </xf>
    <xf numFmtId="0" fontId="22" fillId="12" borderId="20" xfId="0" applyFont="1" applyFill="1" applyBorder="1" applyAlignment="1">
      <alignment vertical="center"/>
    </xf>
    <xf numFmtId="0" fontId="0" fillId="12" borderId="17" xfId="0" applyFill="1" applyBorder="1" applyAlignment="1">
      <alignment vertical="center" wrapText="1"/>
    </xf>
    <xf numFmtId="0" fontId="0" fillId="12" borderId="3" xfId="0" applyFill="1" applyBorder="1" applyAlignment="1">
      <alignment vertical="center" wrapText="1"/>
    </xf>
    <xf numFmtId="0" fontId="0" fillId="12" borderId="4" xfId="0" applyFill="1" applyBorder="1" applyAlignment="1">
      <alignment vertical="center" wrapText="1"/>
    </xf>
    <xf numFmtId="0" fontId="20" fillId="12" borderId="17" xfId="0" applyFont="1" applyFill="1" applyBorder="1" applyAlignment="1">
      <alignment horizontal="center" vertical="center"/>
    </xf>
    <xf numFmtId="0" fontId="20" fillId="12" borderId="3" xfId="0" applyFont="1" applyFill="1" applyBorder="1" applyAlignment="1">
      <alignment horizontal="center" vertical="center"/>
    </xf>
    <xf numFmtId="0" fontId="20" fillId="12" borderId="20" xfId="0" applyFont="1" applyFill="1" applyBorder="1" applyAlignment="1">
      <alignment horizontal="center" vertical="center"/>
    </xf>
    <xf numFmtId="0" fontId="9" fillId="12" borderId="17" xfId="0" applyFont="1" applyFill="1" applyBorder="1" applyAlignment="1">
      <alignment horizontal="left" vertical="center" wrapText="1"/>
    </xf>
    <xf numFmtId="0" fontId="9" fillId="12" borderId="3" xfId="0" applyFont="1" applyFill="1" applyBorder="1" applyAlignment="1">
      <alignment horizontal="left" vertical="center" wrapText="1"/>
    </xf>
    <xf numFmtId="0" fontId="9" fillId="12" borderId="4" xfId="0" applyFont="1" applyFill="1" applyBorder="1" applyAlignment="1">
      <alignment horizontal="left" vertical="center" wrapText="1"/>
    </xf>
    <xf numFmtId="0" fontId="22" fillId="12" borderId="17" xfId="0" applyFont="1" applyFill="1" applyBorder="1" applyAlignment="1">
      <alignment horizontal="left" vertical="center"/>
    </xf>
    <xf numFmtId="0" fontId="22" fillId="12" borderId="3" xfId="0" applyFont="1" applyFill="1" applyBorder="1" applyAlignment="1">
      <alignment horizontal="left" vertical="center"/>
    </xf>
    <xf numFmtId="0" fontId="22" fillId="12" borderId="20" xfId="0" applyFont="1" applyFill="1" applyBorder="1" applyAlignment="1">
      <alignment horizontal="left" vertical="center"/>
    </xf>
    <xf numFmtId="0" fontId="0" fillId="12" borderId="17" xfId="0" applyFill="1" applyBorder="1" applyAlignment="1">
      <alignment horizontal="left" vertical="top" wrapText="1"/>
    </xf>
    <xf numFmtId="0" fontId="0" fillId="12" borderId="3" xfId="0" applyFill="1" applyBorder="1" applyAlignment="1">
      <alignment horizontal="left" vertical="top" wrapText="1"/>
    </xf>
    <xf numFmtId="0" fontId="0" fillId="12" borderId="4" xfId="0" applyFill="1" applyBorder="1" applyAlignment="1">
      <alignment horizontal="left" vertical="top" wrapText="1"/>
    </xf>
    <xf numFmtId="2" fontId="20" fillId="12" borderId="1" xfId="0" applyNumberFormat="1" applyFont="1" applyFill="1" applyBorder="1" applyAlignment="1">
      <alignment horizontal="right" vertical="center"/>
    </xf>
    <xf numFmtId="2" fontId="20" fillId="12" borderId="18" xfId="0" applyNumberFormat="1" applyFont="1" applyFill="1" applyBorder="1" applyAlignment="1">
      <alignment horizontal="right" vertical="center"/>
    </xf>
    <xf numFmtId="0" fontId="0" fillId="12" borderId="17" xfId="0" applyFont="1" applyFill="1" applyBorder="1" applyAlignment="1">
      <alignment vertical="center" wrapText="1"/>
    </xf>
    <xf numFmtId="0" fontId="0" fillId="12" borderId="3" xfId="0" applyFont="1" applyFill="1" applyBorder="1" applyAlignment="1">
      <alignment vertical="center" wrapText="1"/>
    </xf>
    <xf numFmtId="0" fontId="0" fillId="12" borderId="4" xfId="0" applyFont="1" applyFill="1" applyBorder="1" applyAlignment="1">
      <alignment vertical="center" wrapText="1"/>
    </xf>
    <xf numFmtId="2" fontId="20" fillId="12" borderId="2" xfId="0" applyNumberFormat="1" applyFont="1" applyFill="1" applyBorder="1" applyAlignment="1">
      <alignment horizontal="right" vertical="center"/>
    </xf>
    <xf numFmtId="2" fontId="20" fillId="12" borderId="20" xfId="0" applyNumberFormat="1" applyFont="1" applyFill="1" applyBorder="1" applyAlignment="1">
      <alignment horizontal="right" vertical="center"/>
    </xf>
    <xf numFmtId="0" fontId="8" fillId="12" borderId="3" xfId="0" applyFont="1" applyFill="1" applyBorder="1" applyAlignment="1">
      <alignment vertical="center" wrapText="1"/>
    </xf>
    <xf numFmtId="0" fontId="8" fillId="12" borderId="4" xfId="0" applyFont="1" applyFill="1" applyBorder="1" applyAlignment="1">
      <alignment vertical="center" wrapText="1"/>
    </xf>
    <xf numFmtId="2" fontId="8" fillId="12" borderId="20" xfId="0" applyNumberFormat="1" applyFont="1" applyFill="1" applyBorder="1" applyAlignment="1">
      <alignment horizontal="right" vertical="center"/>
    </xf>
    <xf numFmtId="0" fontId="22" fillId="12" borderId="19" xfId="0" applyFont="1" applyFill="1" applyBorder="1" applyAlignment="1">
      <alignment vertical="center"/>
    </xf>
    <xf numFmtId="0" fontId="22" fillId="12" borderId="1" xfId="0" applyFont="1" applyFill="1" applyBorder="1" applyAlignment="1">
      <alignment vertical="center"/>
    </xf>
    <xf numFmtId="0" fontId="22" fillId="12" borderId="2" xfId="0" applyFont="1" applyFill="1" applyBorder="1" applyAlignment="1">
      <alignment vertical="center"/>
    </xf>
    <xf numFmtId="2" fontId="22" fillId="12" borderId="2" xfId="0" applyNumberFormat="1" applyFont="1" applyFill="1" applyBorder="1" applyAlignment="1">
      <alignment horizontal="right" vertical="center"/>
    </xf>
    <xf numFmtId="2" fontId="22" fillId="12" borderId="20" xfId="0" applyNumberFormat="1" applyFont="1" applyFill="1" applyBorder="1" applyAlignment="1">
      <alignment horizontal="right" vertical="center"/>
    </xf>
    <xf numFmtId="0" fontId="22" fillId="12" borderId="17" xfId="0" applyFont="1" applyFill="1" applyBorder="1" applyAlignment="1">
      <alignment vertical="top"/>
    </xf>
    <xf numFmtId="0" fontId="22" fillId="12" borderId="3" xfId="0" applyFont="1" applyFill="1" applyBorder="1" applyAlignment="1">
      <alignment vertical="top"/>
    </xf>
    <xf numFmtId="0" fontId="22" fillId="12" borderId="20" xfId="0" applyFont="1" applyFill="1" applyBorder="1" applyAlignment="1">
      <alignment vertical="top"/>
    </xf>
    <xf numFmtId="0" fontId="0" fillId="12" borderId="17" xfId="0" applyFill="1" applyBorder="1" applyAlignment="1">
      <alignment vertical="top" wrapText="1"/>
    </xf>
    <xf numFmtId="0" fontId="0" fillId="12" borderId="3" xfId="0" applyFill="1" applyBorder="1" applyAlignment="1">
      <alignment vertical="top" wrapText="1"/>
    </xf>
    <xf numFmtId="0" fontId="0" fillId="12" borderId="4" xfId="0" applyFill="1" applyBorder="1" applyAlignment="1">
      <alignment vertical="top" wrapText="1"/>
    </xf>
    <xf numFmtId="0" fontId="20" fillId="12" borderId="21" xfId="0" applyFont="1" applyFill="1" applyBorder="1" applyAlignment="1">
      <alignment vertical="center"/>
    </xf>
    <xf numFmtId="0" fontId="20" fillId="12" borderId="22" xfId="0" applyFont="1" applyFill="1" applyBorder="1" applyAlignment="1">
      <alignment vertical="center"/>
    </xf>
    <xf numFmtId="0" fontId="20" fillId="12" borderId="23" xfId="0" applyFont="1" applyFill="1" applyBorder="1" applyAlignment="1">
      <alignment vertical="center"/>
    </xf>
    <xf numFmtId="0" fontId="9" fillId="12" borderId="24" xfId="0" applyFont="1" applyFill="1" applyBorder="1" applyAlignment="1">
      <alignment vertical="center"/>
    </xf>
    <xf numFmtId="0" fontId="9" fillId="12" borderId="25" xfId="0" applyFont="1" applyFill="1" applyBorder="1" applyAlignment="1">
      <alignment vertical="center"/>
    </xf>
    <xf numFmtId="0" fontId="9" fillId="12" borderId="26" xfId="0" applyFont="1" applyFill="1" applyBorder="1" applyAlignment="1">
      <alignment vertical="center"/>
    </xf>
    <xf numFmtId="2" fontId="20" fillId="12" borderId="23" xfId="0" applyNumberFormat="1" applyFont="1" applyFill="1" applyBorder="1" applyAlignment="1">
      <alignment horizontal="right" vertical="center"/>
    </xf>
    <xf numFmtId="2" fontId="20" fillId="12" borderId="27" xfId="0" applyNumberFormat="1" applyFont="1" applyFill="1" applyBorder="1" applyAlignment="1">
      <alignment horizontal="right" vertical="center"/>
    </xf>
    <xf numFmtId="0" fontId="20" fillId="12" borderId="12" xfId="0" applyFont="1" applyFill="1" applyBorder="1" applyAlignment="1">
      <alignment vertical="center"/>
    </xf>
    <xf numFmtId="0" fontId="20" fillId="12" borderId="13" xfId="0" applyFont="1" applyFill="1" applyBorder="1" applyAlignment="1">
      <alignment vertical="center"/>
    </xf>
    <xf numFmtId="0" fontId="20" fillId="12" borderId="14" xfId="0" applyFont="1" applyFill="1" applyBorder="1" applyAlignment="1">
      <alignment vertical="center"/>
    </xf>
    <xf numFmtId="0" fontId="9" fillId="12" borderId="12" xfId="0" applyFont="1" applyFill="1" applyBorder="1" applyAlignment="1">
      <alignment vertical="center" wrapText="1"/>
    </xf>
    <xf numFmtId="0" fontId="9" fillId="12" borderId="13" xfId="0" applyFont="1" applyFill="1" applyBorder="1" applyAlignment="1">
      <alignment vertical="center"/>
    </xf>
    <xf numFmtId="0" fontId="9" fillId="12" borderId="15" xfId="0" applyFont="1" applyFill="1" applyBorder="1" applyAlignment="1">
      <alignment vertical="center"/>
    </xf>
    <xf numFmtId="2" fontId="20" fillId="12" borderId="16" xfId="0" applyNumberFormat="1" applyFont="1" applyFill="1" applyBorder="1" applyAlignment="1">
      <alignment horizontal="right" vertical="center"/>
    </xf>
    <xf numFmtId="2" fontId="20" fillId="12" borderId="14" xfId="0" applyNumberFormat="1" applyFont="1" applyFill="1" applyBorder="1" applyAlignment="1">
      <alignment horizontal="right" vertical="center"/>
    </xf>
    <xf numFmtId="2" fontId="35" fillId="12" borderId="20" xfId="0" applyNumberFormat="1" applyFont="1" applyFill="1" applyBorder="1" applyAlignment="1">
      <alignment horizontal="right" vertical="center"/>
    </xf>
    <xf numFmtId="2" fontId="33" fillId="12" borderId="1" xfId="0" applyNumberFormat="1" applyFont="1" applyFill="1" applyBorder="1" applyAlignment="1">
      <alignment horizontal="right" vertical="center"/>
    </xf>
    <xf numFmtId="0" fontId="8" fillId="12" borderId="17" xfId="0" applyFont="1" applyFill="1" applyBorder="1" applyAlignment="1">
      <alignment vertical="center" wrapText="1"/>
    </xf>
    <xf numFmtId="0" fontId="20" fillId="12" borderId="19" xfId="0" applyFont="1" applyFill="1" applyBorder="1" applyAlignment="1">
      <alignment vertical="center"/>
    </xf>
    <xf numFmtId="0" fontId="20" fillId="12" borderId="1" xfId="0" applyFont="1" applyFill="1" applyBorder="1" applyAlignment="1">
      <alignment vertical="center"/>
    </xf>
    <xf numFmtId="0" fontId="20" fillId="12" borderId="2" xfId="0" applyFont="1" applyFill="1" applyBorder="1" applyAlignment="1">
      <alignment vertical="center"/>
    </xf>
    <xf numFmtId="0" fontId="9" fillId="12" borderId="17" xfId="0" applyFont="1" applyFill="1" applyBorder="1" applyAlignment="1">
      <alignment vertical="center"/>
    </xf>
    <xf numFmtId="0" fontId="9" fillId="12" borderId="3" xfId="0" applyFont="1" applyFill="1" applyBorder="1" applyAlignment="1">
      <alignment vertical="center"/>
    </xf>
    <xf numFmtId="0" fontId="9" fillId="12" borderId="4" xfId="0" applyFont="1" applyFill="1" applyBorder="1" applyAlignment="1">
      <alignment vertical="center"/>
    </xf>
    <xf numFmtId="0" fontId="8" fillId="12" borderId="3" xfId="0" applyFont="1" applyFill="1" applyBorder="1" applyAlignment="1">
      <alignment vertical="center"/>
    </xf>
    <xf numFmtId="0" fontId="8" fillId="12" borderId="20" xfId="0" applyFont="1" applyFill="1" applyBorder="1" applyAlignment="1">
      <alignment vertical="center"/>
    </xf>
    <xf numFmtId="2" fontId="0" fillId="12" borderId="20" xfId="0" applyNumberFormat="1" applyFont="1" applyFill="1" applyBorder="1" applyAlignment="1">
      <alignment horizontal="right" vertical="center"/>
    </xf>
    <xf numFmtId="2" fontId="9" fillId="12" borderId="20" xfId="0" applyNumberFormat="1" applyFont="1" applyFill="1" applyBorder="1" applyAlignment="1">
      <alignment horizontal="right" vertical="center"/>
    </xf>
    <xf numFmtId="0" fontId="9" fillId="12" borderId="16" xfId="0" applyFont="1" applyFill="1" applyBorder="1" applyAlignment="1">
      <alignment horizontal="center" vertical="center"/>
    </xf>
    <xf numFmtId="0" fontId="9" fillId="12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9" fillId="12" borderId="12" xfId="0" applyFont="1" applyFill="1" applyBorder="1" applyAlignment="1">
      <alignment horizontal="center" vertical="center"/>
    </xf>
    <xf numFmtId="0" fontId="9" fillId="12" borderId="13" xfId="0" applyFont="1" applyFill="1" applyBorder="1" applyAlignment="1">
      <alignment horizontal="center" vertical="center"/>
    </xf>
    <xf numFmtId="0" fontId="9" fillId="12" borderId="15" xfId="0" applyFont="1" applyFill="1" applyBorder="1" applyAlignment="1">
      <alignment horizontal="center" vertical="center"/>
    </xf>
    <xf numFmtId="2" fontId="33" fillId="12" borderId="2" xfId="1" applyNumberFormat="1" applyFont="1" applyFill="1" applyBorder="1" applyAlignment="1">
      <alignment horizontal="right" vertical="center"/>
    </xf>
    <xf numFmtId="2" fontId="33" fillId="12" borderId="20" xfId="1" applyNumberFormat="1" applyFont="1" applyFill="1" applyBorder="1" applyAlignment="1">
      <alignment horizontal="right" vertical="center"/>
    </xf>
    <xf numFmtId="0" fontId="34" fillId="12" borderId="17" xfId="0" applyFont="1" applyFill="1" applyBorder="1" applyAlignment="1">
      <alignment vertical="center" wrapText="1"/>
    </xf>
    <xf numFmtId="0" fontId="34" fillId="12" borderId="3" xfId="0" applyFont="1" applyFill="1" applyBorder="1" applyAlignment="1">
      <alignment vertical="center" wrapText="1"/>
    </xf>
    <xf numFmtId="0" fontId="34" fillId="12" borderId="4" xfId="0" applyFont="1" applyFill="1" applyBorder="1" applyAlignment="1">
      <alignment vertical="center" wrapText="1"/>
    </xf>
    <xf numFmtId="2" fontId="33" fillId="12" borderId="4" xfId="0" applyNumberFormat="1" applyFont="1" applyFill="1" applyBorder="1" applyAlignment="1">
      <alignment horizontal="right" vertical="center"/>
    </xf>
    <xf numFmtId="2" fontId="20" fillId="12" borderId="2" xfId="1" applyNumberFormat="1" applyFont="1" applyFill="1" applyBorder="1" applyAlignment="1">
      <alignment horizontal="right" vertical="center"/>
    </xf>
    <xf numFmtId="2" fontId="9" fillId="12" borderId="20" xfId="1" applyNumberFormat="1" applyFont="1" applyFill="1" applyBorder="1" applyAlignment="1">
      <alignment horizontal="right" vertical="center"/>
    </xf>
    <xf numFmtId="0" fontId="20" fillId="12" borderId="4" xfId="0" applyFont="1" applyFill="1" applyBorder="1" applyAlignment="1">
      <alignment vertical="center"/>
    </xf>
    <xf numFmtId="49" fontId="9" fillId="12" borderId="0" xfId="0" applyNumberFormat="1" applyFont="1" applyFill="1" applyAlignment="1">
      <alignment horizontal="right" wrapText="1"/>
    </xf>
    <xf numFmtId="0" fontId="3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7" fillId="0" borderId="32" xfId="0" applyFont="1" applyBorder="1" applyAlignment="1">
      <alignment horizontal="left"/>
    </xf>
    <xf numFmtId="0" fontId="37" fillId="0" borderId="32" xfId="0" applyFont="1" applyBorder="1" applyAlignment="1">
      <alignment horizontal="center"/>
    </xf>
    <xf numFmtId="166" fontId="37" fillId="0" borderId="0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5" fillId="0" borderId="0" xfId="0" applyFont="1" applyAlignment="1">
      <alignment horizontal="center"/>
    </xf>
    <xf numFmtId="49" fontId="16" fillId="0" borderId="9" xfId="0" applyNumberFormat="1" applyFont="1" applyBorder="1" applyAlignment="1">
      <alignment horizontal="center" vertical="top"/>
    </xf>
    <xf numFmtId="49" fontId="16" fillId="0" borderId="5" xfId="0" applyNumberFormat="1" applyFont="1" applyBorder="1" applyAlignment="1">
      <alignment horizontal="center" vertical="top"/>
    </xf>
    <xf numFmtId="0" fontId="17" fillId="0" borderId="9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right"/>
    </xf>
    <xf numFmtId="49" fontId="17" fillId="0" borderId="9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6" fillId="0" borderId="9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0" fontId="16" fillId="0" borderId="0" xfId="0" applyFont="1" applyFill="1" applyAlignment="1">
      <alignment horizontal="right" vertical="top" wrapText="1"/>
    </xf>
    <xf numFmtId="0" fontId="25" fillId="0" borderId="0" xfId="0" applyFont="1" applyAlignment="1">
      <alignment horizontal="center" wrapText="1"/>
    </xf>
    <xf numFmtId="49" fontId="30" fillId="0" borderId="0" xfId="0" applyNumberFormat="1" applyFont="1" applyFill="1" applyAlignment="1">
      <alignment horizontal="center" wrapText="1"/>
    </xf>
    <xf numFmtId="0" fontId="17" fillId="0" borderId="0" xfId="0" applyFont="1" applyFill="1" applyAlignment="1">
      <alignment horizontal="right" wrapText="1"/>
    </xf>
    <xf numFmtId="0" fontId="18" fillId="0" borderId="0" xfId="0" applyFont="1" applyAlignment="1">
      <alignment horizontal="center" wrapText="1"/>
    </xf>
    <xf numFmtId="0" fontId="17" fillId="0" borderId="0" xfId="0" applyFont="1" applyFill="1" applyAlignment="1">
      <alignment horizontal="left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B35"/>
  <sheetViews>
    <sheetView tabSelected="1" workbookViewId="0">
      <selection activeCell="B2" sqref="B2"/>
    </sheetView>
  </sheetViews>
  <sheetFormatPr defaultRowHeight="12.75" x14ac:dyDescent="0.2"/>
  <cols>
    <col min="1" max="1" width="11.85546875" customWidth="1"/>
    <col min="2" max="2" width="69.140625" customWidth="1"/>
  </cols>
  <sheetData>
    <row r="2" spans="1:2" ht="50.25" customHeight="1" x14ac:dyDescent="0.2">
      <c r="B2" s="137" t="s">
        <v>390</v>
      </c>
    </row>
    <row r="4" spans="1:2" ht="49.5" customHeight="1" x14ac:dyDescent="0.25">
      <c r="A4" s="221" t="s">
        <v>272</v>
      </c>
      <c r="B4" s="221"/>
    </row>
    <row r="5" spans="1:2" ht="37.5" customHeight="1" x14ac:dyDescent="0.2">
      <c r="A5" s="222" t="s">
        <v>273</v>
      </c>
      <c r="B5" s="222" t="s">
        <v>274</v>
      </c>
    </row>
    <row r="6" spans="1:2" hidden="1" x14ac:dyDescent="0.2">
      <c r="A6" s="222"/>
      <c r="B6" s="222"/>
    </row>
    <row r="7" spans="1:2" ht="18.75" x14ac:dyDescent="0.2">
      <c r="A7" s="138">
        <v>915</v>
      </c>
      <c r="B7" s="138" t="s">
        <v>275</v>
      </c>
    </row>
    <row r="35" spans="2:2" ht="15" x14ac:dyDescent="0.2">
      <c r="B35" s="139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2"/>
  <sheetViews>
    <sheetView workbookViewId="0">
      <selection activeCell="E9" sqref="E9:E10"/>
    </sheetView>
  </sheetViews>
  <sheetFormatPr defaultRowHeight="12.75" x14ac:dyDescent="0.2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53"/>
      <c r="B1" s="160"/>
      <c r="C1" s="160"/>
      <c r="D1" s="160"/>
      <c r="E1" s="160"/>
    </row>
    <row r="2" spans="1:5" ht="15.75" x14ac:dyDescent="0.2">
      <c r="A2" s="153"/>
      <c r="B2" s="2"/>
      <c r="C2" s="251" t="s">
        <v>372</v>
      </c>
      <c r="D2" s="251"/>
      <c r="E2" s="251"/>
    </row>
    <row r="3" spans="1:5" ht="15.75" x14ac:dyDescent="0.2">
      <c r="A3" s="153"/>
      <c r="B3" s="2"/>
      <c r="C3" s="251" t="s">
        <v>389</v>
      </c>
      <c r="D3" s="251"/>
      <c r="E3" s="251"/>
    </row>
    <row r="4" spans="1:5" ht="15.75" x14ac:dyDescent="0.2">
      <c r="A4" s="153"/>
      <c r="B4" s="2"/>
      <c r="C4" s="252" t="s">
        <v>392</v>
      </c>
      <c r="D4" s="252"/>
      <c r="E4" s="252"/>
    </row>
    <row r="5" spans="1:5" ht="15.75" x14ac:dyDescent="0.2">
      <c r="A5" s="153"/>
      <c r="B5" s="161"/>
      <c r="C5" s="2"/>
      <c r="D5" s="2"/>
      <c r="E5" s="162"/>
    </row>
    <row r="6" spans="1:5" ht="48" customHeight="1" x14ac:dyDescent="0.2">
      <c r="A6" s="153"/>
      <c r="B6" s="393" t="s">
        <v>373</v>
      </c>
      <c r="C6" s="393"/>
      <c r="D6" s="393"/>
      <c r="E6" s="393"/>
    </row>
    <row r="7" spans="1:5" ht="15.75" customHeight="1" x14ac:dyDescent="0.2">
      <c r="A7" s="153"/>
      <c r="B7" s="392" t="s">
        <v>23</v>
      </c>
      <c r="C7" s="392"/>
      <c r="D7" s="392"/>
      <c r="E7" s="394" t="s">
        <v>374</v>
      </c>
    </row>
    <row r="8" spans="1:5" ht="16.5" customHeight="1" x14ac:dyDescent="0.2">
      <c r="B8" s="392"/>
      <c r="C8" s="392"/>
      <c r="D8" s="392"/>
      <c r="E8" s="395"/>
    </row>
    <row r="9" spans="1:5" x14ac:dyDescent="0.2">
      <c r="B9" s="391" t="s">
        <v>375</v>
      </c>
      <c r="C9" s="391"/>
      <c r="D9" s="391"/>
      <c r="E9" s="392">
        <v>267.7</v>
      </c>
    </row>
    <row r="10" spans="1:5" ht="38.25" customHeight="1" x14ac:dyDescent="0.2">
      <c r="B10" s="391"/>
      <c r="C10" s="391"/>
      <c r="D10" s="391"/>
      <c r="E10" s="392"/>
    </row>
    <row r="11" spans="1:5" x14ac:dyDescent="0.2">
      <c r="B11" s="392" t="s">
        <v>376</v>
      </c>
      <c r="C11" s="392"/>
      <c r="D11" s="392"/>
      <c r="E11" s="392">
        <f>E9</f>
        <v>267.7</v>
      </c>
    </row>
    <row r="12" spans="1:5" x14ac:dyDescent="0.2">
      <c r="B12" s="392"/>
      <c r="C12" s="392"/>
      <c r="D12" s="392"/>
      <c r="E12" s="392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38"/>
  <sheetViews>
    <sheetView workbookViewId="0">
      <selection activeCell="K8" sqref="K8"/>
    </sheetView>
  </sheetViews>
  <sheetFormatPr defaultRowHeight="15" x14ac:dyDescent="0.25"/>
  <cols>
    <col min="1" max="1" width="5.7109375" style="140" customWidth="1"/>
    <col min="2" max="2" width="3.140625" style="140" customWidth="1"/>
    <col min="3" max="3" width="5.28515625" style="141" customWidth="1"/>
    <col min="4" max="4" width="6.140625" style="141" customWidth="1"/>
    <col min="5" max="5" width="3.28515625" style="141" customWidth="1"/>
    <col min="6" max="6" width="3.5703125" style="141" customWidth="1"/>
    <col min="7" max="7" width="1.28515625" style="141" customWidth="1"/>
    <col min="8" max="8" width="72.5703125" style="142" customWidth="1"/>
    <col min="9" max="10" width="9.140625" style="140"/>
    <col min="11" max="11" width="24" style="140" customWidth="1"/>
    <col min="12" max="12" width="9.140625" style="140"/>
    <col min="13" max="13" width="42" style="140" customWidth="1"/>
    <col min="14" max="16384" width="9.140625" style="140"/>
  </cols>
  <sheetData>
    <row r="1" spans="1:8" ht="44.25" customHeight="1" x14ac:dyDescent="0.25">
      <c r="H1" s="220" t="s">
        <v>391</v>
      </c>
    </row>
    <row r="2" spans="1:8" ht="32.25" customHeight="1" x14ac:dyDescent="0.25">
      <c r="A2" s="235" t="s">
        <v>325</v>
      </c>
      <c r="B2" s="235"/>
      <c r="C2" s="235"/>
      <c r="D2" s="235"/>
      <c r="E2" s="235"/>
      <c r="F2" s="235"/>
      <c r="G2" s="235"/>
      <c r="H2" s="235"/>
    </row>
    <row r="3" spans="1:8" ht="0.75" customHeight="1" x14ac:dyDescent="0.25"/>
    <row r="4" spans="1:8" ht="15" customHeight="1" x14ac:dyDescent="0.25">
      <c r="A4" s="236" t="s">
        <v>276</v>
      </c>
      <c r="B4" s="238" t="s">
        <v>40</v>
      </c>
      <c r="C4" s="239"/>
      <c r="D4" s="239"/>
      <c r="E4" s="239"/>
      <c r="F4" s="239"/>
      <c r="G4" s="240"/>
      <c r="H4" s="143" t="s">
        <v>277</v>
      </c>
    </row>
    <row r="5" spans="1:8" x14ac:dyDescent="0.25">
      <c r="A5" s="237"/>
      <c r="B5" s="241"/>
      <c r="C5" s="242"/>
      <c r="D5" s="242"/>
      <c r="E5" s="242"/>
      <c r="F5" s="242"/>
      <c r="G5" s="243"/>
      <c r="H5" s="144" t="s">
        <v>278</v>
      </c>
    </row>
    <row r="6" spans="1:8" ht="90" x14ac:dyDescent="0.25">
      <c r="A6" s="145">
        <v>915</v>
      </c>
      <c r="B6" s="226" t="s">
        <v>356</v>
      </c>
      <c r="C6" s="227"/>
      <c r="D6" s="227"/>
      <c r="E6" s="227"/>
      <c r="F6" s="227"/>
      <c r="G6" s="228"/>
      <c r="H6" s="146" t="s">
        <v>279</v>
      </c>
    </row>
    <row r="7" spans="1:8" ht="63" customHeight="1" x14ac:dyDescent="0.25">
      <c r="A7" s="145">
        <v>915</v>
      </c>
      <c r="B7" s="226" t="s">
        <v>357</v>
      </c>
      <c r="C7" s="227"/>
      <c r="D7" s="227"/>
      <c r="E7" s="227"/>
      <c r="F7" s="227"/>
      <c r="G7" s="228"/>
      <c r="H7" s="147" t="s">
        <v>280</v>
      </c>
    </row>
    <row r="8" spans="1:8" ht="60" x14ac:dyDescent="0.25">
      <c r="A8" s="145">
        <v>915</v>
      </c>
      <c r="B8" s="226" t="s">
        <v>355</v>
      </c>
      <c r="C8" s="227"/>
      <c r="D8" s="227"/>
      <c r="E8" s="227"/>
      <c r="F8" s="227"/>
      <c r="G8" s="228"/>
      <c r="H8" s="165" t="s">
        <v>281</v>
      </c>
    </row>
    <row r="9" spans="1:8" ht="30" x14ac:dyDescent="0.25">
      <c r="A9" s="145">
        <v>915</v>
      </c>
      <c r="B9" s="226" t="s">
        <v>354</v>
      </c>
      <c r="C9" s="227"/>
      <c r="D9" s="227"/>
      <c r="E9" s="227"/>
      <c r="F9" s="227"/>
      <c r="G9" s="228"/>
      <c r="H9" s="146" t="s">
        <v>282</v>
      </c>
    </row>
    <row r="10" spans="1:8" ht="61.5" customHeight="1" x14ac:dyDescent="0.25">
      <c r="A10" s="145">
        <v>915</v>
      </c>
      <c r="B10" s="226" t="s">
        <v>353</v>
      </c>
      <c r="C10" s="227"/>
      <c r="D10" s="227"/>
      <c r="E10" s="227"/>
      <c r="F10" s="227"/>
      <c r="G10" s="228"/>
      <c r="H10" s="146" t="s">
        <v>283</v>
      </c>
    </row>
    <row r="11" spans="1:8" ht="30" x14ac:dyDescent="0.25">
      <c r="A11" s="145">
        <v>915</v>
      </c>
      <c r="B11" s="226" t="s">
        <v>352</v>
      </c>
      <c r="C11" s="227"/>
      <c r="D11" s="227"/>
      <c r="E11" s="227"/>
      <c r="F11" s="227"/>
      <c r="G11" s="228"/>
      <c r="H11" s="146" t="s">
        <v>284</v>
      </c>
    </row>
    <row r="12" spans="1:8" ht="30" x14ac:dyDescent="0.25">
      <c r="A12" s="145">
        <v>915</v>
      </c>
      <c r="B12" s="226" t="s">
        <v>351</v>
      </c>
      <c r="C12" s="227"/>
      <c r="D12" s="227"/>
      <c r="E12" s="227"/>
      <c r="F12" s="227"/>
      <c r="G12" s="228"/>
      <c r="H12" s="146" t="s">
        <v>285</v>
      </c>
    </row>
    <row r="13" spans="1:8" x14ac:dyDescent="0.25">
      <c r="A13" s="145">
        <v>915</v>
      </c>
      <c r="B13" s="226" t="s">
        <v>350</v>
      </c>
      <c r="C13" s="227"/>
      <c r="D13" s="227"/>
      <c r="E13" s="227"/>
      <c r="F13" s="227"/>
      <c r="G13" s="228"/>
      <c r="H13" s="146" t="s">
        <v>286</v>
      </c>
    </row>
    <row r="14" spans="1:8" ht="30" x14ac:dyDescent="0.25">
      <c r="A14" s="145">
        <v>915</v>
      </c>
      <c r="B14" s="226" t="s">
        <v>349</v>
      </c>
      <c r="C14" s="227"/>
      <c r="D14" s="227"/>
      <c r="E14" s="227"/>
      <c r="F14" s="227"/>
      <c r="G14" s="228"/>
      <c r="H14" s="146" t="s">
        <v>287</v>
      </c>
    </row>
    <row r="15" spans="1:8" ht="75" x14ac:dyDescent="0.25">
      <c r="A15" s="145">
        <v>915</v>
      </c>
      <c r="B15" s="226" t="s">
        <v>348</v>
      </c>
      <c r="C15" s="227"/>
      <c r="D15" s="227"/>
      <c r="E15" s="227"/>
      <c r="F15" s="227"/>
      <c r="G15" s="228"/>
      <c r="H15" s="148" t="s">
        <v>288</v>
      </c>
    </row>
    <row r="16" spans="1:8" ht="75" x14ac:dyDescent="0.25">
      <c r="A16" s="145">
        <v>915</v>
      </c>
      <c r="B16" s="226" t="s">
        <v>347</v>
      </c>
      <c r="C16" s="227"/>
      <c r="D16" s="227"/>
      <c r="E16" s="227"/>
      <c r="F16" s="227"/>
      <c r="G16" s="228"/>
      <c r="H16" s="149" t="s">
        <v>289</v>
      </c>
    </row>
    <row r="17" spans="1:8" ht="75" x14ac:dyDescent="0.25">
      <c r="A17" s="145">
        <v>915</v>
      </c>
      <c r="B17" s="226" t="s">
        <v>346</v>
      </c>
      <c r="C17" s="227"/>
      <c r="D17" s="227"/>
      <c r="E17" s="227"/>
      <c r="F17" s="227"/>
      <c r="G17" s="228"/>
      <c r="H17" s="149" t="s">
        <v>290</v>
      </c>
    </row>
    <row r="18" spans="1:8" ht="75" x14ac:dyDescent="0.25">
      <c r="A18" s="145">
        <v>915</v>
      </c>
      <c r="B18" s="226" t="s">
        <v>345</v>
      </c>
      <c r="C18" s="227"/>
      <c r="D18" s="227"/>
      <c r="E18" s="227"/>
      <c r="F18" s="227"/>
      <c r="G18" s="228"/>
      <c r="H18" s="149" t="s">
        <v>291</v>
      </c>
    </row>
    <row r="19" spans="1:8" ht="45" x14ac:dyDescent="0.25">
      <c r="A19" s="145">
        <v>915</v>
      </c>
      <c r="B19" s="226" t="s">
        <v>344</v>
      </c>
      <c r="C19" s="227"/>
      <c r="D19" s="227"/>
      <c r="E19" s="227"/>
      <c r="F19" s="227"/>
      <c r="G19" s="228"/>
      <c r="H19" s="147" t="s">
        <v>292</v>
      </c>
    </row>
    <row r="20" spans="1:8" ht="60" x14ac:dyDescent="0.25">
      <c r="A20" s="145">
        <v>915</v>
      </c>
      <c r="B20" s="226" t="s">
        <v>332</v>
      </c>
      <c r="C20" s="227"/>
      <c r="D20" s="227"/>
      <c r="E20" s="227"/>
      <c r="F20" s="227"/>
      <c r="G20" s="228"/>
      <c r="H20" s="146" t="s">
        <v>293</v>
      </c>
    </row>
    <row r="21" spans="1:8" ht="60" x14ac:dyDescent="0.25">
      <c r="A21" s="145">
        <v>915</v>
      </c>
      <c r="B21" s="226" t="s">
        <v>331</v>
      </c>
      <c r="C21" s="227"/>
      <c r="D21" s="227"/>
      <c r="E21" s="227"/>
      <c r="F21" s="227"/>
      <c r="G21" s="228"/>
      <c r="H21" s="146" t="s">
        <v>294</v>
      </c>
    </row>
    <row r="22" spans="1:8" ht="120" x14ac:dyDescent="0.25">
      <c r="A22" s="145">
        <v>915</v>
      </c>
      <c r="B22" s="226" t="s">
        <v>330</v>
      </c>
      <c r="C22" s="227"/>
      <c r="D22" s="227"/>
      <c r="E22" s="227"/>
      <c r="F22" s="227"/>
      <c r="G22" s="228"/>
      <c r="H22" s="146" t="s">
        <v>295</v>
      </c>
    </row>
    <row r="23" spans="1:8" x14ac:dyDescent="0.25">
      <c r="A23" s="145">
        <v>915</v>
      </c>
      <c r="B23" s="226" t="s">
        <v>329</v>
      </c>
      <c r="C23" s="227"/>
      <c r="D23" s="227"/>
      <c r="E23" s="227"/>
      <c r="F23" s="227"/>
      <c r="G23" s="228"/>
      <c r="H23" s="146" t="s">
        <v>296</v>
      </c>
    </row>
    <row r="24" spans="1:8" x14ac:dyDescent="0.25">
      <c r="A24" s="145">
        <v>915</v>
      </c>
      <c r="B24" s="226" t="s">
        <v>328</v>
      </c>
      <c r="C24" s="227"/>
      <c r="D24" s="227"/>
      <c r="E24" s="227"/>
      <c r="F24" s="227"/>
      <c r="G24" s="228"/>
      <c r="H24" s="146" t="s">
        <v>297</v>
      </c>
    </row>
    <row r="25" spans="1:8" ht="30" x14ac:dyDescent="0.25">
      <c r="A25" s="145">
        <v>915</v>
      </c>
      <c r="B25" s="226" t="s">
        <v>327</v>
      </c>
      <c r="C25" s="227"/>
      <c r="D25" s="227"/>
      <c r="E25" s="227"/>
      <c r="F25" s="227"/>
      <c r="G25" s="228"/>
      <c r="H25" s="146" t="s">
        <v>298</v>
      </c>
    </row>
    <row r="26" spans="1:8" ht="45" x14ac:dyDescent="0.25">
      <c r="A26" s="145">
        <v>915</v>
      </c>
      <c r="B26" s="229" t="s">
        <v>326</v>
      </c>
      <c r="C26" s="230"/>
      <c r="D26" s="230"/>
      <c r="E26" s="230"/>
      <c r="F26" s="230"/>
      <c r="G26" s="231"/>
      <c r="H26" s="188" t="s">
        <v>358</v>
      </c>
    </row>
    <row r="27" spans="1:8" ht="30" x14ac:dyDescent="0.25">
      <c r="A27" s="145">
        <v>915</v>
      </c>
      <c r="B27" s="226" t="s">
        <v>333</v>
      </c>
      <c r="C27" s="227"/>
      <c r="D27" s="227"/>
      <c r="E27" s="227"/>
      <c r="F27" s="227"/>
      <c r="G27" s="228"/>
      <c r="H27" s="146" t="s">
        <v>299</v>
      </c>
    </row>
    <row r="28" spans="1:8" ht="30" x14ac:dyDescent="0.25">
      <c r="A28" s="145">
        <v>915</v>
      </c>
      <c r="B28" s="226" t="s">
        <v>334</v>
      </c>
      <c r="C28" s="227"/>
      <c r="D28" s="227"/>
      <c r="E28" s="227"/>
      <c r="F28" s="227"/>
      <c r="G28" s="228"/>
      <c r="H28" s="186" t="s">
        <v>262</v>
      </c>
    </row>
    <row r="29" spans="1:8" ht="60" x14ac:dyDescent="0.25">
      <c r="A29" s="145">
        <v>915</v>
      </c>
      <c r="B29" s="232" t="s">
        <v>359</v>
      </c>
      <c r="C29" s="233"/>
      <c r="D29" s="233"/>
      <c r="E29" s="233"/>
      <c r="F29" s="233"/>
      <c r="G29" s="234"/>
      <c r="H29" s="187" t="s">
        <v>360</v>
      </c>
    </row>
    <row r="30" spans="1:8" ht="45" x14ac:dyDescent="0.25">
      <c r="A30" s="145">
        <v>915</v>
      </c>
      <c r="B30" s="226" t="s">
        <v>335</v>
      </c>
      <c r="C30" s="227"/>
      <c r="D30" s="227"/>
      <c r="E30" s="227"/>
      <c r="F30" s="227"/>
      <c r="G30" s="228"/>
      <c r="H30" s="146" t="s">
        <v>300</v>
      </c>
    </row>
    <row r="31" spans="1:8" ht="45" x14ac:dyDescent="0.25">
      <c r="A31" s="145">
        <v>915</v>
      </c>
      <c r="B31" s="226" t="s">
        <v>336</v>
      </c>
      <c r="C31" s="227"/>
      <c r="D31" s="227"/>
      <c r="E31" s="227"/>
      <c r="F31" s="227"/>
      <c r="G31" s="228"/>
      <c r="H31" s="150" t="s">
        <v>301</v>
      </c>
    </row>
    <row r="32" spans="1:8" ht="34.5" customHeight="1" x14ac:dyDescent="0.25">
      <c r="A32" s="145">
        <v>915</v>
      </c>
      <c r="B32" s="226" t="s">
        <v>337</v>
      </c>
      <c r="C32" s="227"/>
      <c r="D32" s="227"/>
      <c r="E32" s="227"/>
      <c r="F32" s="227"/>
      <c r="G32" s="228"/>
      <c r="H32" s="146" t="s">
        <v>302</v>
      </c>
    </row>
    <row r="33" spans="1:11" ht="64.5" customHeight="1" x14ac:dyDescent="0.25">
      <c r="A33" s="145">
        <v>915</v>
      </c>
      <c r="B33" s="223" t="s">
        <v>338</v>
      </c>
      <c r="C33" s="224"/>
      <c r="D33" s="224"/>
      <c r="E33" s="224"/>
      <c r="F33" s="224"/>
      <c r="G33" s="225"/>
      <c r="H33" s="149" t="s">
        <v>184</v>
      </c>
    </row>
    <row r="34" spans="1:11" ht="30" x14ac:dyDescent="0.25">
      <c r="A34" s="145">
        <v>915</v>
      </c>
      <c r="B34" s="223" t="s">
        <v>339</v>
      </c>
      <c r="C34" s="224"/>
      <c r="D34" s="224"/>
      <c r="E34" s="224"/>
      <c r="F34" s="224"/>
      <c r="G34" s="225"/>
      <c r="H34" s="149" t="s">
        <v>303</v>
      </c>
    </row>
    <row r="35" spans="1:11" ht="60" x14ac:dyDescent="0.25">
      <c r="A35" s="145">
        <v>915</v>
      </c>
      <c r="B35" s="226" t="s">
        <v>340</v>
      </c>
      <c r="C35" s="227"/>
      <c r="D35" s="227"/>
      <c r="E35" s="227"/>
      <c r="F35" s="227"/>
      <c r="G35" s="228"/>
      <c r="H35" s="146" t="s">
        <v>42</v>
      </c>
    </row>
    <row r="36" spans="1:11" ht="30" x14ac:dyDescent="0.25">
      <c r="A36" s="145">
        <v>915</v>
      </c>
      <c r="B36" s="226" t="s">
        <v>341</v>
      </c>
      <c r="C36" s="227"/>
      <c r="D36" s="227"/>
      <c r="E36" s="227"/>
      <c r="F36" s="227"/>
      <c r="G36" s="228"/>
      <c r="H36" s="151" t="s">
        <v>304</v>
      </c>
      <c r="K36" s="152"/>
    </row>
    <row r="37" spans="1:11" x14ac:dyDescent="0.25">
      <c r="A37" s="145">
        <v>915</v>
      </c>
      <c r="B37" s="226" t="s">
        <v>342</v>
      </c>
      <c r="C37" s="227"/>
      <c r="D37" s="227"/>
      <c r="E37" s="227"/>
      <c r="F37" s="227"/>
      <c r="G37" s="228"/>
      <c r="H37" s="146" t="s">
        <v>43</v>
      </c>
    </row>
    <row r="38" spans="1:11" ht="45" x14ac:dyDescent="0.25">
      <c r="A38" s="145">
        <v>915</v>
      </c>
      <c r="B38" s="226" t="s">
        <v>343</v>
      </c>
      <c r="C38" s="227"/>
      <c r="D38" s="227"/>
      <c r="E38" s="227"/>
      <c r="F38" s="227"/>
      <c r="G38" s="228"/>
      <c r="H38" s="148" t="s">
        <v>305</v>
      </c>
    </row>
  </sheetData>
  <mergeCells count="37">
    <mergeCell ref="B7:G7"/>
    <mergeCell ref="A2:H2"/>
    <mergeCell ref="A4:A5"/>
    <mergeCell ref="B4:G4"/>
    <mergeCell ref="B5:G5"/>
    <mergeCell ref="B6:G6"/>
    <mergeCell ref="B19:G19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33:G33"/>
    <mergeCell ref="B20:G20"/>
    <mergeCell ref="B21:G21"/>
    <mergeCell ref="B22:G22"/>
    <mergeCell ref="B23:G23"/>
    <mergeCell ref="B24:G24"/>
    <mergeCell ref="B25:G25"/>
    <mergeCell ref="B27:G27"/>
    <mergeCell ref="B30:G30"/>
    <mergeCell ref="B31:G31"/>
    <mergeCell ref="B32:G32"/>
    <mergeCell ref="B28:G28"/>
    <mergeCell ref="B26:G26"/>
    <mergeCell ref="B29:G29"/>
    <mergeCell ref="B34:G34"/>
    <mergeCell ref="B35:G35"/>
    <mergeCell ref="B36:G36"/>
    <mergeCell ref="B37:G37"/>
    <mergeCell ref="B38:G38"/>
  </mergeCells>
  <pageMargins left="0.23622047244094491" right="0.23622047244094491" top="0" bottom="0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E38"/>
  <sheetViews>
    <sheetView topLeftCell="B1" workbookViewId="0">
      <selection activeCell="B7" sqref="B7:E7"/>
    </sheetView>
  </sheetViews>
  <sheetFormatPr defaultRowHeight="12.75" x14ac:dyDescent="0.2"/>
  <cols>
    <col min="1" max="1" width="4.140625" hidden="1" customWidth="1"/>
    <col min="2" max="2" width="13" customWidth="1"/>
    <col min="3" max="3" width="11.5703125" customWidth="1"/>
    <col min="4" max="4" width="10.85546875" customWidth="1"/>
    <col min="5" max="5" width="49" customWidth="1"/>
    <col min="257" max="257" width="0.28515625" customWidth="1"/>
    <col min="258" max="258" width="13" customWidth="1"/>
    <col min="259" max="259" width="11.5703125" customWidth="1"/>
    <col min="260" max="260" width="10.85546875" customWidth="1"/>
    <col min="261" max="261" width="49" customWidth="1"/>
    <col min="513" max="513" width="0.28515625" customWidth="1"/>
    <col min="514" max="514" width="13" customWidth="1"/>
    <col min="515" max="515" width="11.5703125" customWidth="1"/>
    <col min="516" max="516" width="10.85546875" customWidth="1"/>
    <col min="517" max="517" width="49" customWidth="1"/>
    <col min="769" max="769" width="0.28515625" customWidth="1"/>
    <col min="770" max="770" width="13" customWidth="1"/>
    <col min="771" max="771" width="11.5703125" customWidth="1"/>
    <col min="772" max="772" width="10.85546875" customWidth="1"/>
    <col min="773" max="773" width="49" customWidth="1"/>
    <col min="1025" max="1025" width="0.28515625" customWidth="1"/>
    <col min="1026" max="1026" width="13" customWidth="1"/>
    <col min="1027" max="1027" width="11.5703125" customWidth="1"/>
    <col min="1028" max="1028" width="10.85546875" customWidth="1"/>
    <col min="1029" max="1029" width="49" customWidth="1"/>
    <col min="1281" max="1281" width="0.28515625" customWidth="1"/>
    <col min="1282" max="1282" width="13" customWidth="1"/>
    <col min="1283" max="1283" width="11.5703125" customWidth="1"/>
    <col min="1284" max="1284" width="10.85546875" customWidth="1"/>
    <col min="1285" max="1285" width="49" customWidth="1"/>
    <col min="1537" max="1537" width="0.28515625" customWidth="1"/>
    <col min="1538" max="1538" width="13" customWidth="1"/>
    <col min="1539" max="1539" width="11.5703125" customWidth="1"/>
    <col min="1540" max="1540" width="10.85546875" customWidth="1"/>
    <col min="1541" max="1541" width="49" customWidth="1"/>
    <col min="1793" max="1793" width="0.28515625" customWidth="1"/>
    <col min="1794" max="1794" width="13" customWidth="1"/>
    <col min="1795" max="1795" width="11.5703125" customWidth="1"/>
    <col min="1796" max="1796" width="10.85546875" customWidth="1"/>
    <col min="1797" max="1797" width="49" customWidth="1"/>
    <col min="2049" max="2049" width="0.28515625" customWidth="1"/>
    <col min="2050" max="2050" width="13" customWidth="1"/>
    <col min="2051" max="2051" width="11.5703125" customWidth="1"/>
    <col min="2052" max="2052" width="10.85546875" customWidth="1"/>
    <col min="2053" max="2053" width="49" customWidth="1"/>
    <col min="2305" max="2305" width="0.28515625" customWidth="1"/>
    <col min="2306" max="2306" width="13" customWidth="1"/>
    <col min="2307" max="2307" width="11.5703125" customWidth="1"/>
    <col min="2308" max="2308" width="10.85546875" customWidth="1"/>
    <col min="2309" max="2309" width="49" customWidth="1"/>
    <col min="2561" max="2561" width="0.28515625" customWidth="1"/>
    <col min="2562" max="2562" width="13" customWidth="1"/>
    <col min="2563" max="2563" width="11.5703125" customWidth="1"/>
    <col min="2564" max="2564" width="10.85546875" customWidth="1"/>
    <col min="2565" max="2565" width="49" customWidth="1"/>
    <col min="2817" max="2817" width="0.28515625" customWidth="1"/>
    <col min="2818" max="2818" width="13" customWidth="1"/>
    <col min="2819" max="2819" width="11.5703125" customWidth="1"/>
    <col min="2820" max="2820" width="10.85546875" customWidth="1"/>
    <col min="2821" max="2821" width="49" customWidth="1"/>
    <col min="3073" max="3073" width="0.28515625" customWidth="1"/>
    <col min="3074" max="3074" width="13" customWidth="1"/>
    <col min="3075" max="3075" width="11.5703125" customWidth="1"/>
    <col min="3076" max="3076" width="10.85546875" customWidth="1"/>
    <col min="3077" max="3077" width="49" customWidth="1"/>
    <col min="3329" max="3329" width="0.28515625" customWidth="1"/>
    <col min="3330" max="3330" width="13" customWidth="1"/>
    <col min="3331" max="3331" width="11.5703125" customWidth="1"/>
    <col min="3332" max="3332" width="10.85546875" customWidth="1"/>
    <col min="3333" max="3333" width="49" customWidth="1"/>
    <col min="3585" max="3585" width="0.28515625" customWidth="1"/>
    <col min="3586" max="3586" width="13" customWidth="1"/>
    <col min="3587" max="3587" width="11.5703125" customWidth="1"/>
    <col min="3588" max="3588" width="10.85546875" customWidth="1"/>
    <col min="3589" max="3589" width="49" customWidth="1"/>
    <col min="3841" max="3841" width="0.28515625" customWidth="1"/>
    <col min="3842" max="3842" width="13" customWidth="1"/>
    <col min="3843" max="3843" width="11.5703125" customWidth="1"/>
    <col min="3844" max="3844" width="10.85546875" customWidth="1"/>
    <col min="3845" max="3845" width="49" customWidth="1"/>
    <col min="4097" max="4097" width="0.28515625" customWidth="1"/>
    <col min="4098" max="4098" width="13" customWidth="1"/>
    <col min="4099" max="4099" width="11.5703125" customWidth="1"/>
    <col min="4100" max="4100" width="10.85546875" customWidth="1"/>
    <col min="4101" max="4101" width="49" customWidth="1"/>
    <col min="4353" max="4353" width="0.28515625" customWidth="1"/>
    <col min="4354" max="4354" width="13" customWidth="1"/>
    <col min="4355" max="4355" width="11.5703125" customWidth="1"/>
    <col min="4356" max="4356" width="10.85546875" customWidth="1"/>
    <col min="4357" max="4357" width="49" customWidth="1"/>
    <col min="4609" max="4609" width="0.28515625" customWidth="1"/>
    <col min="4610" max="4610" width="13" customWidth="1"/>
    <col min="4611" max="4611" width="11.5703125" customWidth="1"/>
    <col min="4612" max="4612" width="10.85546875" customWidth="1"/>
    <col min="4613" max="4613" width="49" customWidth="1"/>
    <col min="4865" max="4865" width="0.28515625" customWidth="1"/>
    <col min="4866" max="4866" width="13" customWidth="1"/>
    <col min="4867" max="4867" width="11.5703125" customWidth="1"/>
    <col min="4868" max="4868" width="10.85546875" customWidth="1"/>
    <col min="4869" max="4869" width="49" customWidth="1"/>
    <col min="5121" max="5121" width="0.28515625" customWidth="1"/>
    <col min="5122" max="5122" width="13" customWidth="1"/>
    <col min="5123" max="5123" width="11.5703125" customWidth="1"/>
    <col min="5124" max="5124" width="10.85546875" customWidth="1"/>
    <col min="5125" max="5125" width="49" customWidth="1"/>
    <col min="5377" max="5377" width="0.28515625" customWidth="1"/>
    <col min="5378" max="5378" width="13" customWidth="1"/>
    <col min="5379" max="5379" width="11.5703125" customWidth="1"/>
    <col min="5380" max="5380" width="10.85546875" customWidth="1"/>
    <col min="5381" max="5381" width="49" customWidth="1"/>
    <col min="5633" max="5633" width="0.28515625" customWidth="1"/>
    <col min="5634" max="5634" width="13" customWidth="1"/>
    <col min="5635" max="5635" width="11.5703125" customWidth="1"/>
    <col min="5636" max="5636" width="10.85546875" customWidth="1"/>
    <col min="5637" max="5637" width="49" customWidth="1"/>
    <col min="5889" max="5889" width="0.28515625" customWidth="1"/>
    <col min="5890" max="5890" width="13" customWidth="1"/>
    <col min="5891" max="5891" width="11.5703125" customWidth="1"/>
    <col min="5892" max="5892" width="10.85546875" customWidth="1"/>
    <col min="5893" max="5893" width="49" customWidth="1"/>
    <col min="6145" max="6145" width="0.28515625" customWidth="1"/>
    <col min="6146" max="6146" width="13" customWidth="1"/>
    <col min="6147" max="6147" width="11.5703125" customWidth="1"/>
    <col min="6148" max="6148" width="10.85546875" customWidth="1"/>
    <col min="6149" max="6149" width="49" customWidth="1"/>
    <col min="6401" max="6401" width="0.28515625" customWidth="1"/>
    <col min="6402" max="6402" width="13" customWidth="1"/>
    <col min="6403" max="6403" width="11.5703125" customWidth="1"/>
    <col min="6404" max="6404" width="10.85546875" customWidth="1"/>
    <col min="6405" max="6405" width="49" customWidth="1"/>
    <col min="6657" max="6657" width="0.28515625" customWidth="1"/>
    <col min="6658" max="6658" width="13" customWidth="1"/>
    <col min="6659" max="6659" width="11.5703125" customWidth="1"/>
    <col min="6660" max="6660" width="10.85546875" customWidth="1"/>
    <col min="6661" max="6661" width="49" customWidth="1"/>
    <col min="6913" max="6913" width="0.28515625" customWidth="1"/>
    <col min="6914" max="6914" width="13" customWidth="1"/>
    <col min="6915" max="6915" width="11.5703125" customWidth="1"/>
    <col min="6916" max="6916" width="10.85546875" customWidth="1"/>
    <col min="6917" max="6917" width="49" customWidth="1"/>
    <col min="7169" max="7169" width="0.28515625" customWidth="1"/>
    <col min="7170" max="7170" width="13" customWidth="1"/>
    <col min="7171" max="7171" width="11.5703125" customWidth="1"/>
    <col min="7172" max="7172" width="10.85546875" customWidth="1"/>
    <col min="7173" max="7173" width="49" customWidth="1"/>
    <col min="7425" max="7425" width="0.28515625" customWidth="1"/>
    <col min="7426" max="7426" width="13" customWidth="1"/>
    <col min="7427" max="7427" width="11.5703125" customWidth="1"/>
    <col min="7428" max="7428" width="10.85546875" customWidth="1"/>
    <col min="7429" max="7429" width="49" customWidth="1"/>
    <col min="7681" max="7681" width="0.28515625" customWidth="1"/>
    <col min="7682" max="7682" width="13" customWidth="1"/>
    <col min="7683" max="7683" width="11.5703125" customWidth="1"/>
    <col min="7684" max="7684" width="10.85546875" customWidth="1"/>
    <col min="7685" max="7685" width="49" customWidth="1"/>
    <col min="7937" max="7937" width="0.28515625" customWidth="1"/>
    <col min="7938" max="7938" width="13" customWidth="1"/>
    <col min="7939" max="7939" width="11.5703125" customWidth="1"/>
    <col min="7940" max="7940" width="10.85546875" customWidth="1"/>
    <col min="7941" max="7941" width="49" customWidth="1"/>
    <col min="8193" max="8193" width="0.28515625" customWidth="1"/>
    <col min="8194" max="8194" width="13" customWidth="1"/>
    <col min="8195" max="8195" width="11.5703125" customWidth="1"/>
    <col min="8196" max="8196" width="10.85546875" customWidth="1"/>
    <col min="8197" max="8197" width="49" customWidth="1"/>
    <col min="8449" max="8449" width="0.28515625" customWidth="1"/>
    <col min="8450" max="8450" width="13" customWidth="1"/>
    <col min="8451" max="8451" width="11.5703125" customWidth="1"/>
    <col min="8452" max="8452" width="10.85546875" customWidth="1"/>
    <col min="8453" max="8453" width="49" customWidth="1"/>
    <col min="8705" max="8705" width="0.28515625" customWidth="1"/>
    <col min="8706" max="8706" width="13" customWidth="1"/>
    <col min="8707" max="8707" width="11.5703125" customWidth="1"/>
    <col min="8708" max="8708" width="10.85546875" customWidth="1"/>
    <col min="8709" max="8709" width="49" customWidth="1"/>
    <col min="8961" max="8961" width="0.28515625" customWidth="1"/>
    <col min="8962" max="8962" width="13" customWidth="1"/>
    <col min="8963" max="8963" width="11.5703125" customWidth="1"/>
    <col min="8964" max="8964" width="10.85546875" customWidth="1"/>
    <col min="8965" max="8965" width="49" customWidth="1"/>
    <col min="9217" max="9217" width="0.28515625" customWidth="1"/>
    <col min="9218" max="9218" width="13" customWidth="1"/>
    <col min="9219" max="9219" width="11.5703125" customWidth="1"/>
    <col min="9220" max="9220" width="10.85546875" customWidth="1"/>
    <col min="9221" max="9221" width="49" customWidth="1"/>
    <col min="9473" max="9473" width="0.28515625" customWidth="1"/>
    <col min="9474" max="9474" width="13" customWidth="1"/>
    <col min="9475" max="9475" width="11.5703125" customWidth="1"/>
    <col min="9476" max="9476" width="10.85546875" customWidth="1"/>
    <col min="9477" max="9477" width="49" customWidth="1"/>
    <col min="9729" max="9729" width="0.28515625" customWidth="1"/>
    <col min="9730" max="9730" width="13" customWidth="1"/>
    <col min="9731" max="9731" width="11.5703125" customWidth="1"/>
    <col min="9732" max="9732" width="10.85546875" customWidth="1"/>
    <col min="9733" max="9733" width="49" customWidth="1"/>
    <col min="9985" max="9985" width="0.28515625" customWidth="1"/>
    <col min="9986" max="9986" width="13" customWidth="1"/>
    <col min="9987" max="9987" width="11.5703125" customWidth="1"/>
    <col min="9988" max="9988" width="10.85546875" customWidth="1"/>
    <col min="9989" max="9989" width="49" customWidth="1"/>
    <col min="10241" max="10241" width="0.28515625" customWidth="1"/>
    <col min="10242" max="10242" width="13" customWidth="1"/>
    <col min="10243" max="10243" width="11.5703125" customWidth="1"/>
    <col min="10244" max="10244" width="10.85546875" customWidth="1"/>
    <col min="10245" max="10245" width="49" customWidth="1"/>
    <col min="10497" max="10497" width="0.28515625" customWidth="1"/>
    <col min="10498" max="10498" width="13" customWidth="1"/>
    <col min="10499" max="10499" width="11.5703125" customWidth="1"/>
    <col min="10500" max="10500" width="10.85546875" customWidth="1"/>
    <col min="10501" max="10501" width="49" customWidth="1"/>
    <col min="10753" max="10753" width="0.28515625" customWidth="1"/>
    <col min="10754" max="10754" width="13" customWidth="1"/>
    <col min="10755" max="10755" width="11.5703125" customWidth="1"/>
    <col min="10756" max="10756" width="10.85546875" customWidth="1"/>
    <col min="10757" max="10757" width="49" customWidth="1"/>
    <col min="11009" max="11009" width="0.28515625" customWidth="1"/>
    <col min="11010" max="11010" width="13" customWidth="1"/>
    <col min="11011" max="11011" width="11.5703125" customWidth="1"/>
    <col min="11012" max="11012" width="10.85546875" customWidth="1"/>
    <col min="11013" max="11013" width="49" customWidth="1"/>
    <col min="11265" max="11265" width="0.28515625" customWidth="1"/>
    <col min="11266" max="11266" width="13" customWidth="1"/>
    <col min="11267" max="11267" width="11.5703125" customWidth="1"/>
    <col min="11268" max="11268" width="10.85546875" customWidth="1"/>
    <col min="11269" max="11269" width="49" customWidth="1"/>
    <col min="11521" max="11521" width="0.28515625" customWidth="1"/>
    <col min="11522" max="11522" width="13" customWidth="1"/>
    <col min="11523" max="11523" width="11.5703125" customWidth="1"/>
    <col min="11524" max="11524" width="10.85546875" customWidth="1"/>
    <col min="11525" max="11525" width="49" customWidth="1"/>
    <col min="11777" max="11777" width="0.28515625" customWidth="1"/>
    <col min="11778" max="11778" width="13" customWidth="1"/>
    <col min="11779" max="11779" width="11.5703125" customWidth="1"/>
    <col min="11780" max="11780" width="10.85546875" customWidth="1"/>
    <col min="11781" max="11781" width="49" customWidth="1"/>
    <col min="12033" max="12033" width="0.28515625" customWidth="1"/>
    <col min="12034" max="12034" width="13" customWidth="1"/>
    <col min="12035" max="12035" width="11.5703125" customWidth="1"/>
    <col min="12036" max="12036" width="10.85546875" customWidth="1"/>
    <col min="12037" max="12037" width="49" customWidth="1"/>
    <col min="12289" max="12289" width="0.28515625" customWidth="1"/>
    <col min="12290" max="12290" width="13" customWidth="1"/>
    <col min="12291" max="12291" width="11.5703125" customWidth="1"/>
    <col min="12292" max="12292" width="10.85546875" customWidth="1"/>
    <col min="12293" max="12293" width="49" customWidth="1"/>
    <col min="12545" max="12545" width="0.28515625" customWidth="1"/>
    <col min="12546" max="12546" width="13" customWidth="1"/>
    <col min="12547" max="12547" width="11.5703125" customWidth="1"/>
    <col min="12548" max="12548" width="10.85546875" customWidth="1"/>
    <col min="12549" max="12549" width="49" customWidth="1"/>
    <col min="12801" max="12801" width="0.28515625" customWidth="1"/>
    <col min="12802" max="12802" width="13" customWidth="1"/>
    <col min="12803" max="12803" width="11.5703125" customWidth="1"/>
    <col min="12804" max="12804" width="10.85546875" customWidth="1"/>
    <col min="12805" max="12805" width="49" customWidth="1"/>
    <col min="13057" max="13057" width="0.28515625" customWidth="1"/>
    <col min="13058" max="13058" width="13" customWidth="1"/>
    <col min="13059" max="13059" width="11.5703125" customWidth="1"/>
    <col min="13060" max="13060" width="10.85546875" customWidth="1"/>
    <col min="13061" max="13061" width="49" customWidth="1"/>
    <col min="13313" max="13313" width="0.28515625" customWidth="1"/>
    <col min="13314" max="13314" width="13" customWidth="1"/>
    <col min="13315" max="13315" width="11.5703125" customWidth="1"/>
    <col min="13316" max="13316" width="10.85546875" customWidth="1"/>
    <col min="13317" max="13317" width="49" customWidth="1"/>
    <col min="13569" max="13569" width="0.28515625" customWidth="1"/>
    <col min="13570" max="13570" width="13" customWidth="1"/>
    <col min="13571" max="13571" width="11.5703125" customWidth="1"/>
    <col min="13572" max="13572" width="10.85546875" customWidth="1"/>
    <col min="13573" max="13573" width="49" customWidth="1"/>
    <col min="13825" max="13825" width="0.28515625" customWidth="1"/>
    <col min="13826" max="13826" width="13" customWidth="1"/>
    <col min="13827" max="13827" width="11.5703125" customWidth="1"/>
    <col min="13828" max="13828" width="10.85546875" customWidth="1"/>
    <col min="13829" max="13829" width="49" customWidth="1"/>
    <col min="14081" max="14081" width="0.28515625" customWidth="1"/>
    <col min="14082" max="14082" width="13" customWidth="1"/>
    <col min="14083" max="14083" width="11.5703125" customWidth="1"/>
    <col min="14084" max="14084" width="10.85546875" customWidth="1"/>
    <col min="14085" max="14085" width="49" customWidth="1"/>
    <col min="14337" max="14337" width="0.28515625" customWidth="1"/>
    <col min="14338" max="14338" width="13" customWidth="1"/>
    <col min="14339" max="14339" width="11.5703125" customWidth="1"/>
    <col min="14340" max="14340" width="10.85546875" customWidth="1"/>
    <col min="14341" max="14341" width="49" customWidth="1"/>
    <col min="14593" max="14593" width="0.28515625" customWidth="1"/>
    <col min="14594" max="14594" width="13" customWidth="1"/>
    <col min="14595" max="14595" width="11.5703125" customWidth="1"/>
    <col min="14596" max="14596" width="10.85546875" customWidth="1"/>
    <col min="14597" max="14597" width="49" customWidth="1"/>
    <col min="14849" max="14849" width="0.28515625" customWidth="1"/>
    <col min="14850" max="14850" width="13" customWidth="1"/>
    <col min="14851" max="14851" width="11.5703125" customWidth="1"/>
    <col min="14852" max="14852" width="10.85546875" customWidth="1"/>
    <col min="14853" max="14853" width="49" customWidth="1"/>
    <col min="15105" max="15105" width="0.28515625" customWidth="1"/>
    <col min="15106" max="15106" width="13" customWidth="1"/>
    <col min="15107" max="15107" width="11.5703125" customWidth="1"/>
    <col min="15108" max="15108" width="10.85546875" customWidth="1"/>
    <col min="15109" max="15109" width="49" customWidth="1"/>
    <col min="15361" max="15361" width="0.28515625" customWidth="1"/>
    <col min="15362" max="15362" width="13" customWidth="1"/>
    <col min="15363" max="15363" width="11.5703125" customWidth="1"/>
    <col min="15364" max="15364" width="10.85546875" customWidth="1"/>
    <col min="15365" max="15365" width="49" customWidth="1"/>
    <col min="15617" max="15617" width="0.28515625" customWidth="1"/>
    <col min="15618" max="15618" width="13" customWidth="1"/>
    <col min="15619" max="15619" width="11.5703125" customWidth="1"/>
    <col min="15620" max="15620" width="10.85546875" customWidth="1"/>
    <col min="15621" max="15621" width="49" customWidth="1"/>
    <col min="15873" max="15873" width="0.28515625" customWidth="1"/>
    <col min="15874" max="15874" width="13" customWidth="1"/>
    <col min="15875" max="15875" width="11.5703125" customWidth="1"/>
    <col min="15876" max="15876" width="10.85546875" customWidth="1"/>
    <col min="15877" max="15877" width="49" customWidth="1"/>
    <col min="16129" max="16129" width="0.28515625" customWidth="1"/>
    <col min="16130" max="16130" width="13" customWidth="1"/>
    <col min="16131" max="16131" width="11.5703125" customWidth="1"/>
    <col min="16132" max="16132" width="10.85546875" customWidth="1"/>
    <col min="16133" max="16133" width="49" customWidth="1"/>
  </cols>
  <sheetData>
    <row r="2" spans="1:5" x14ac:dyDescent="0.2">
      <c r="A2" s="153"/>
      <c r="B2" s="153"/>
      <c r="C2" s="153"/>
      <c r="D2" s="153"/>
      <c r="E2" s="153"/>
    </row>
    <row r="3" spans="1:5" ht="15.75" x14ac:dyDescent="0.2">
      <c r="A3" s="153"/>
      <c r="B3" s="154"/>
      <c r="C3" s="244" t="s">
        <v>306</v>
      </c>
      <c r="D3" s="244"/>
      <c r="E3" s="244"/>
    </row>
    <row r="4" spans="1:5" ht="15.75" x14ac:dyDescent="0.2">
      <c r="A4" s="153"/>
      <c r="B4" s="154"/>
      <c r="C4" s="244" t="s">
        <v>307</v>
      </c>
      <c r="D4" s="244"/>
      <c r="E4" s="244"/>
    </row>
    <row r="5" spans="1:5" ht="22.5" customHeight="1" x14ac:dyDescent="0.2">
      <c r="A5" s="153"/>
      <c r="B5" s="154"/>
      <c r="C5" s="1"/>
      <c r="D5" s="1"/>
      <c r="E5" s="135" t="s">
        <v>395</v>
      </c>
    </row>
    <row r="6" spans="1:5" ht="18" x14ac:dyDescent="0.2">
      <c r="A6" s="153"/>
      <c r="B6" s="155"/>
      <c r="C6" s="156"/>
      <c r="D6" s="156"/>
      <c r="E6" s="157"/>
    </row>
    <row r="7" spans="1:5" ht="52.5" customHeight="1" x14ac:dyDescent="0.2">
      <c r="A7" s="153"/>
      <c r="B7" s="245" t="s">
        <v>396</v>
      </c>
      <c r="C7" s="245"/>
      <c r="D7" s="245"/>
      <c r="E7" s="245"/>
    </row>
    <row r="8" spans="1:5" ht="17.25" hidden="1" x14ac:dyDescent="0.2">
      <c r="A8" s="153"/>
      <c r="B8" s="154"/>
      <c r="C8" s="1"/>
      <c r="D8" s="158"/>
      <c r="E8" s="158"/>
    </row>
    <row r="9" spans="1:5" hidden="1" x14ac:dyDescent="0.2">
      <c r="A9" s="153"/>
      <c r="B9" s="153"/>
      <c r="C9" s="153"/>
      <c r="D9" s="153"/>
      <c r="E9" s="153"/>
    </row>
    <row r="10" spans="1:5" ht="15.75" x14ac:dyDescent="0.2">
      <c r="A10" s="153"/>
      <c r="B10" s="246" t="s">
        <v>308</v>
      </c>
      <c r="C10" s="247"/>
      <c r="D10" s="248"/>
      <c r="E10" s="249" t="s">
        <v>309</v>
      </c>
    </row>
    <row r="11" spans="1:5" ht="53.25" customHeight="1" x14ac:dyDescent="0.2">
      <c r="A11" s="153"/>
      <c r="B11" s="166" t="s">
        <v>310</v>
      </c>
      <c r="C11" s="166" t="s">
        <v>311</v>
      </c>
      <c r="D11" s="166" t="s">
        <v>312</v>
      </c>
      <c r="E11" s="250"/>
    </row>
    <row r="12" spans="1:5" ht="35.25" customHeight="1" x14ac:dyDescent="0.2">
      <c r="A12" s="153"/>
      <c r="B12" s="167">
        <v>915</v>
      </c>
      <c r="C12" s="167"/>
      <c r="D12" s="167"/>
      <c r="E12" s="167" t="s">
        <v>278</v>
      </c>
    </row>
    <row r="13" spans="1:5" ht="30.75" customHeight="1" x14ac:dyDescent="0.2">
      <c r="A13" s="153"/>
      <c r="B13" s="167">
        <v>915</v>
      </c>
      <c r="C13" s="167" t="s">
        <v>313</v>
      </c>
      <c r="D13" s="167" t="s">
        <v>314</v>
      </c>
      <c r="E13" s="168" t="s">
        <v>315</v>
      </c>
    </row>
    <row r="38" spans="5:5" x14ac:dyDescent="0.2">
      <c r="E38" s="7"/>
    </row>
  </sheetData>
  <mergeCells count="5">
    <mergeCell ref="C3:E3"/>
    <mergeCell ref="C4:E4"/>
    <mergeCell ref="B7:E7"/>
    <mergeCell ref="B10:D10"/>
    <mergeCell ref="E10:E11"/>
  </mergeCells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9"/>
  <sheetViews>
    <sheetView workbookViewId="0">
      <selection activeCell="C3" sqref="C3:E3"/>
    </sheetView>
  </sheetViews>
  <sheetFormatPr defaultRowHeight="12.75" x14ac:dyDescent="0.2"/>
  <cols>
    <col min="1" max="1" width="0.140625" customWidth="1"/>
    <col min="2" max="2" width="20.42578125" customWidth="1"/>
    <col min="3" max="3" width="10.85546875" customWidth="1"/>
    <col min="4" max="4" width="12.28515625" customWidth="1"/>
    <col min="5" max="5" width="43.28515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53"/>
      <c r="B1" s="160"/>
      <c r="C1" s="160"/>
      <c r="D1" s="160"/>
      <c r="E1" s="160"/>
    </row>
    <row r="2" spans="1:5" ht="15.75" x14ac:dyDescent="0.2">
      <c r="A2" s="153"/>
      <c r="B2" s="2"/>
      <c r="C2" s="251" t="s">
        <v>316</v>
      </c>
      <c r="D2" s="251"/>
      <c r="E2" s="251"/>
    </row>
    <row r="3" spans="1:5" ht="15.75" x14ac:dyDescent="0.2">
      <c r="A3" s="153"/>
      <c r="B3" s="2"/>
      <c r="C3" s="251" t="s">
        <v>389</v>
      </c>
      <c r="D3" s="251"/>
      <c r="E3" s="251"/>
    </row>
    <row r="4" spans="1:5" ht="15.75" x14ac:dyDescent="0.2">
      <c r="A4" s="153"/>
      <c r="B4" s="2"/>
      <c r="C4" s="252" t="s">
        <v>392</v>
      </c>
      <c r="D4" s="252"/>
      <c r="E4" s="252"/>
    </row>
    <row r="5" spans="1:5" ht="15.75" x14ac:dyDescent="0.2">
      <c r="A5" s="153"/>
      <c r="B5" s="163"/>
      <c r="C5" s="2"/>
      <c r="D5" s="2"/>
      <c r="E5" s="162"/>
    </row>
    <row r="6" spans="1:5" ht="37.5" customHeight="1" x14ac:dyDescent="0.2">
      <c r="A6" s="153"/>
      <c r="B6" s="253" t="s">
        <v>324</v>
      </c>
      <c r="C6" s="253"/>
      <c r="D6" s="253"/>
      <c r="E6" s="253"/>
    </row>
    <row r="7" spans="1:5" ht="69" customHeight="1" x14ac:dyDescent="0.2">
      <c r="A7" s="153"/>
      <c r="B7" s="254" t="s">
        <v>317</v>
      </c>
      <c r="C7" s="255"/>
      <c r="D7" s="256"/>
      <c r="E7" s="257" t="s">
        <v>318</v>
      </c>
    </row>
    <row r="8" spans="1:5" ht="19.5" customHeight="1" x14ac:dyDescent="0.2">
      <c r="A8" s="153"/>
      <c r="B8" s="136" t="s">
        <v>319</v>
      </c>
      <c r="C8" s="136" t="s">
        <v>320</v>
      </c>
      <c r="D8" s="136" t="s">
        <v>321</v>
      </c>
      <c r="E8" s="258"/>
    </row>
    <row r="9" spans="1:5" ht="35.25" customHeight="1" x14ac:dyDescent="0.2">
      <c r="A9" s="153"/>
      <c r="B9" s="159" t="s">
        <v>322</v>
      </c>
      <c r="C9" s="159" t="s">
        <v>314</v>
      </c>
      <c r="D9" s="164" t="s">
        <v>323</v>
      </c>
      <c r="E9" s="169" t="s">
        <v>315</v>
      </c>
    </row>
  </sheetData>
  <mergeCells count="6">
    <mergeCell ref="C2:E2"/>
    <mergeCell ref="C3:E3"/>
    <mergeCell ref="C4:E4"/>
    <mergeCell ref="B6:E6"/>
    <mergeCell ref="B7:D7"/>
    <mergeCell ref="E7:E8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4"/>
  <sheetViews>
    <sheetView view="pageBreakPreview" zoomScaleNormal="100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366" t="s">
        <v>397</v>
      </c>
      <c r="K1" s="366"/>
      <c r="L1" s="366"/>
    </row>
    <row r="2" spans="1:12" ht="60.75" customHeight="1" thickBot="1" x14ac:dyDescent="0.25">
      <c r="A2" s="367" t="s">
        <v>267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</row>
    <row r="3" spans="1:12" ht="21.75" hidden="1" customHeight="1" thickBot="1" x14ac:dyDescent="0.25"/>
    <row r="4" spans="1:12" ht="14.25" hidden="1" customHeight="1" x14ac:dyDescent="0.2">
      <c r="A4" s="369"/>
      <c r="B4" s="369"/>
      <c r="C4" s="369"/>
      <c r="D4" s="369"/>
      <c r="E4" s="370"/>
      <c r="F4" s="370"/>
      <c r="G4" s="370"/>
      <c r="H4" s="370"/>
      <c r="I4" s="370"/>
      <c r="J4" s="370"/>
      <c r="K4" s="73"/>
      <c r="L4" s="73"/>
    </row>
    <row r="5" spans="1:12" ht="14.25" hidden="1" customHeight="1" x14ac:dyDescent="0.2">
      <c r="A5" s="368"/>
      <c r="B5" s="368"/>
      <c r="C5" s="368"/>
      <c r="D5" s="368"/>
      <c r="E5" s="352"/>
      <c r="F5" s="352"/>
      <c r="G5" s="352"/>
      <c r="H5" s="352"/>
      <c r="I5" s="352"/>
      <c r="J5" s="352"/>
      <c r="K5" s="371"/>
      <c r="L5" s="371"/>
    </row>
    <row r="6" spans="1:12" ht="12.75" hidden="1" customHeight="1" x14ac:dyDescent="0.2">
      <c r="A6" s="368"/>
      <c r="B6" s="368"/>
      <c r="C6" s="368"/>
      <c r="D6" s="368"/>
      <c r="E6" s="352"/>
      <c r="F6" s="352"/>
      <c r="G6" s="352"/>
      <c r="H6" s="352"/>
      <c r="I6" s="352"/>
      <c r="J6" s="352"/>
      <c r="K6" s="353"/>
      <c r="L6" s="353"/>
    </row>
    <row r="7" spans="1:12" ht="12.75" hidden="1" customHeight="1" x14ac:dyDescent="0.2">
      <c r="A7" s="368"/>
      <c r="B7" s="368"/>
      <c r="C7" s="368"/>
      <c r="D7" s="368"/>
      <c r="E7" s="352"/>
      <c r="F7" s="352"/>
      <c r="G7" s="352"/>
      <c r="H7" s="352"/>
      <c r="I7" s="352"/>
      <c r="J7" s="352"/>
      <c r="K7" s="353"/>
      <c r="L7" s="353"/>
    </row>
    <row r="8" spans="1:12" ht="12.75" hidden="1" customHeight="1" x14ac:dyDescent="0.2">
      <c r="A8" s="352"/>
      <c r="B8" s="352"/>
      <c r="C8" s="352"/>
      <c r="D8" s="352"/>
      <c r="E8" s="352"/>
      <c r="F8" s="352"/>
      <c r="G8" s="352"/>
      <c r="H8" s="352"/>
      <c r="I8" s="352"/>
      <c r="J8" s="352"/>
      <c r="K8" s="353"/>
      <c r="L8" s="353"/>
    </row>
    <row r="9" spans="1:12" ht="12.75" hidden="1" customHeight="1" x14ac:dyDescent="0.2">
      <c r="A9" s="352"/>
      <c r="B9" s="352"/>
      <c r="C9" s="352"/>
      <c r="D9" s="352"/>
      <c r="E9" s="352"/>
      <c r="F9" s="352"/>
      <c r="G9" s="352"/>
      <c r="H9" s="352"/>
      <c r="I9" s="352"/>
      <c r="J9" s="352"/>
      <c r="K9" s="353"/>
      <c r="L9" s="353"/>
    </row>
    <row r="10" spans="1:12" ht="13.5" hidden="1" thickBot="1" x14ac:dyDescent="0.25">
      <c r="A10" s="352"/>
      <c r="B10" s="352"/>
      <c r="C10" s="352"/>
      <c r="D10" s="352"/>
      <c r="E10" s="352"/>
      <c r="F10" s="352"/>
      <c r="G10" s="352"/>
      <c r="H10" s="352"/>
      <c r="I10" s="352"/>
      <c r="J10" s="352"/>
      <c r="K10" s="353"/>
      <c r="L10" s="353"/>
    </row>
    <row r="11" spans="1:12" ht="13.5" hidden="1" thickBot="1" x14ac:dyDescent="0.25">
      <c r="A11" s="352"/>
      <c r="B11" s="352"/>
      <c r="C11" s="352"/>
      <c r="D11" s="352"/>
      <c r="E11" s="352"/>
      <c r="F11" s="352"/>
      <c r="G11" s="352"/>
      <c r="H11" s="352"/>
      <c r="I11" s="352"/>
      <c r="J11" s="352"/>
      <c r="K11" s="353"/>
      <c r="L11" s="353"/>
    </row>
    <row r="12" spans="1:12" ht="13.5" hidden="1" thickBot="1" x14ac:dyDescent="0.25">
      <c r="A12" s="352"/>
      <c r="B12" s="352"/>
      <c r="C12" s="352"/>
      <c r="D12" s="352"/>
      <c r="E12" s="352"/>
      <c r="F12" s="352"/>
      <c r="G12" s="352"/>
      <c r="H12" s="352"/>
      <c r="I12" s="352"/>
      <c r="J12" s="352"/>
      <c r="K12" s="353"/>
      <c r="L12" s="353"/>
    </row>
    <row r="13" spans="1:12" ht="13.5" hidden="1" thickBot="1" x14ac:dyDescent="0.25">
      <c r="A13" s="352"/>
      <c r="B13" s="352"/>
      <c r="C13" s="352"/>
      <c r="D13" s="352"/>
      <c r="E13" s="352"/>
      <c r="F13" s="352"/>
      <c r="G13" s="352"/>
      <c r="H13" s="352"/>
      <c r="I13" s="352"/>
      <c r="J13" s="352"/>
      <c r="K13" s="353"/>
      <c r="L13" s="353"/>
    </row>
    <row r="14" spans="1:12" ht="12" hidden="1" customHeight="1" x14ac:dyDescent="0.2">
      <c r="A14" s="352"/>
      <c r="B14" s="352"/>
      <c r="C14" s="352"/>
      <c r="D14" s="352"/>
      <c r="E14" s="352"/>
      <c r="F14" s="352"/>
      <c r="G14" s="352"/>
      <c r="H14" s="352"/>
      <c r="I14" s="352"/>
      <c r="J14" s="352"/>
      <c r="K14" s="353"/>
      <c r="L14" s="353"/>
    </row>
    <row r="15" spans="1:12" ht="114" hidden="1" customHeight="1" x14ac:dyDescent="0.2">
      <c r="A15" s="352"/>
      <c r="B15" s="352"/>
      <c r="C15" s="352"/>
      <c r="D15" s="352"/>
      <c r="E15" s="352"/>
      <c r="F15" s="352"/>
      <c r="G15" s="352"/>
      <c r="H15" s="352"/>
      <c r="I15" s="352"/>
      <c r="J15" s="352"/>
      <c r="K15" s="353"/>
      <c r="L15" s="353"/>
    </row>
    <row r="16" spans="1:12" ht="13.5" hidden="1" thickBot="1" x14ac:dyDescent="0.25">
      <c r="A16" s="352"/>
      <c r="B16" s="352"/>
      <c r="C16" s="352"/>
      <c r="D16" s="352"/>
      <c r="E16" s="352"/>
      <c r="F16" s="352"/>
      <c r="G16" s="352"/>
      <c r="H16" s="352"/>
      <c r="I16" s="352"/>
      <c r="J16" s="352"/>
      <c r="K16" s="353"/>
      <c r="L16" s="353"/>
    </row>
    <row r="17" spans="1:12" ht="13.5" hidden="1" thickBot="1" x14ac:dyDescent="0.25">
      <c r="A17" s="352"/>
      <c r="B17" s="352"/>
      <c r="C17" s="352"/>
      <c r="D17" s="352"/>
      <c r="E17" s="352"/>
      <c r="F17" s="352"/>
      <c r="G17" s="352"/>
      <c r="H17" s="352"/>
      <c r="I17" s="352"/>
      <c r="J17" s="352"/>
      <c r="K17" s="353"/>
      <c r="L17" s="353"/>
    </row>
    <row r="18" spans="1:12" ht="13.5" hidden="1" thickBot="1" x14ac:dyDescent="0.25">
      <c r="A18" s="352"/>
      <c r="B18" s="352"/>
      <c r="C18" s="352"/>
      <c r="D18" s="352"/>
      <c r="E18" s="352"/>
      <c r="F18" s="352"/>
      <c r="G18" s="352"/>
      <c r="H18" s="352"/>
      <c r="I18" s="352"/>
      <c r="J18" s="352"/>
      <c r="K18" s="353"/>
      <c r="L18" s="353"/>
    </row>
    <row r="19" spans="1:12" ht="13.5" hidden="1" thickBot="1" x14ac:dyDescent="0.25">
      <c r="A19" s="352"/>
      <c r="B19" s="352"/>
      <c r="C19" s="352"/>
      <c r="D19" s="352"/>
      <c r="E19" s="352"/>
      <c r="F19" s="352"/>
      <c r="G19" s="352"/>
      <c r="H19" s="352"/>
      <c r="I19" s="352"/>
      <c r="J19" s="352"/>
      <c r="K19" s="353"/>
      <c r="L19" s="353"/>
    </row>
    <row r="20" spans="1:12" ht="13.5" hidden="1" thickBot="1" x14ac:dyDescent="0.25">
      <c r="A20" s="352"/>
      <c r="B20" s="352"/>
      <c r="C20" s="352"/>
      <c r="D20" s="352"/>
      <c r="E20" s="352"/>
      <c r="F20" s="352"/>
      <c r="G20" s="352"/>
      <c r="H20" s="352"/>
      <c r="I20" s="352"/>
      <c r="J20" s="352"/>
      <c r="K20" s="353"/>
      <c r="L20" s="353"/>
    </row>
    <row r="21" spans="1:12" ht="13.5" hidden="1" thickBot="1" x14ac:dyDescent="0.25">
      <c r="A21" s="352"/>
      <c r="B21" s="352"/>
      <c r="C21" s="352"/>
      <c r="D21" s="352"/>
      <c r="E21" s="352"/>
      <c r="F21" s="352"/>
      <c r="G21" s="352"/>
      <c r="H21" s="352"/>
      <c r="I21" s="352"/>
      <c r="J21" s="352"/>
      <c r="K21" s="353"/>
      <c r="L21" s="353"/>
    </row>
    <row r="22" spans="1:12" ht="13.5" hidden="1" thickBot="1" x14ac:dyDescent="0.25">
      <c r="A22" s="352"/>
      <c r="B22" s="352"/>
      <c r="C22" s="352"/>
      <c r="D22" s="352"/>
      <c r="E22" s="352"/>
      <c r="F22" s="352"/>
      <c r="G22" s="352"/>
      <c r="H22" s="352"/>
      <c r="I22" s="352"/>
      <c r="J22" s="352"/>
      <c r="K22" s="353"/>
      <c r="L22" s="353"/>
    </row>
    <row r="23" spans="1:12" ht="13.5" hidden="1" thickBot="1" x14ac:dyDescent="0.25">
      <c r="A23" s="352"/>
      <c r="B23" s="352"/>
      <c r="C23" s="352"/>
      <c r="D23" s="352"/>
      <c r="E23" s="352"/>
      <c r="F23" s="352"/>
      <c r="G23" s="352"/>
      <c r="H23" s="352"/>
      <c r="I23" s="352"/>
      <c r="J23" s="352"/>
      <c r="K23" s="353"/>
      <c r="L23" s="353"/>
    </row>
    <row r="24" spans="1:12" x14ac:dyDescent="0.2">
      <c r="A24" s="354" t="s">
        <v>40</v>
      </c>
      <c r="B24" s="355"/>
      <c r="C24" s="355"/>
      <c r="D24" s="351"/>
      <c r="E24" s="354" t="s">
        <v>0</v>
      </c>
      <c r="F24" s="355"/>
      <c r="G24" s="355"/>
      <c r="H24" s="355"/>
      <c r="I24" s="355"/>
      <c r="J24" s="356"/>
      <c r="K24" s="350" t="s">
        <v>158</v>
      </c>
      <c r="L24" s="351"/>
    </row>
    <row r="25" spans="1:12" ht="15.75" x14ac:dyDescent="0.2">
      <c r="A25" s="274" t="s">
        <v>159</v>
      </c>
      <c r="B25" s="275"/>
      <c r="C25" s="275"/>
      <c r="D25" s="275"/>
      <c r="E25" s="274" t="s">
        <v>160</v>
      </c>
      <c r="F25" s="275"/>
      <c r="G25" s="275"/>
      <c r="H25" s="275"/>
      <c r="I25" s="275"/>
      <c r="J25" s="365"/>
      <c r="K25" s="300">
        <f>K26+K28+K30+K33+K35+K38+K41+K43</f>
        <v>3343.3999999999996</v>
      </c>
      <c r="L25" s="301"/>
    </row>
    <row r="26" spans="1:12" ht="15.75" x14ac:dyDescent="0.2">
      <c r="A26" s="274" t="s">
        <v>161</v>
      </c>
      <c r="B26" s="275"/>
      <c r="C26" s="275"/>
      <c r="D26" s="275"/>
      <c r="E26" s="343" t="s">
        <v>3</v>
      </c>
      <c r="F26" s="344"/>
      <c r="G26" s="344"/>
      <c r="H26" s="344"/>
      <c r="I26" s="344"/>
      <c r="J26" s="345"/>
      <c r="K26" s="300">
        <f>SUM(K27)</f>
        <v>1444.8</v>
      </c>
      <c r="L26" s="301"/>
    </row>
    <row r="27" spans="1:12" ht="15" x14ac:dyDescent="0.2">
      <c r="A27" s="310" t="s">
        <v>193</v>
      </c>
      <c r="B27" s="311"/>
      <c r="C27" s="311"/>
      <c r="D27" s="312"/>
      <c r="E27" s="339" t="s">
        <v>162</v>
      </c>
      <c r="F27" s="307"/>
      <c r="G27" s="307"/>
      <c r="H27" s="307"/>
      <c r="I27" s="307"/>
      <c r="J27" s="308"/>
      <c r="K27" s="272">
        <v>1444.8</v>
      </c>
      <c r="L27" s="273"/>
    </row>
    <row r="28" spans="1:12" ht="30" customHeight="1" x14ac:dyDescent="0.2">
      <c r="A28" s="131" t="s">
        <v>163</v>
      </c>
      <c r="B28" s="132"/>
      <c r="C28" s="132"/>
      <c r="D28" s="132"/>
      <c r="E28" s="277" t="s">
        <v>6</v>
      </c>
      <c r="F28" s="286"/>
      <c r="G28" s="286"/>
      <c r="H28" s="286"/>
      <c r="I28" s="286"/>
      <c r="J28" s="287"/>
      <c r="K28" s="305">
        <f>SUM(K29:L29)</f>
        <v>287.3</v>
      </c>
      <c r="L28" s="348"/>
    </row>
    <row r="29" spans="1:12" ht="25.5" customHeight="1" x14ac:dyDescent="0.2">
      <c r="A29" s="133" t="s">
        <v>164</v>
      </c>
      <c r="B29" s="134"/>
      <c r="C29" s="134"/>
      <c r="D29" s="134"/>
      <c r="E29" s="285" t="s">
        <v>8</v>
      </c>
      <c r="F29" s="307"/>
      <c r="G29" s="307"/>
      <c r="H29" s="307"/>
      <c r="I29" s="307"/>
      <c r="J29" s="308"/>
      <c r="K29" s="272">
        <v>287.3</v>
      </c>
      <c r="L29" s="273"/>
    </row>
    <row r="30" spans="1:12" ht="15.75" x14ac:dyDescent="0.2">
      <c r="A30" s="340" t="s">
        <v>165</v>
      </c>
      <c r="B30" s="341"/>
      <c r="C30" s="341"/>
      <c r="D30" s="342"/>
      <c r="E30" s="343" t="s">
        <v>9</v>
      </c>
      <c r="F30" s="344"/>
      <c r="G30" s="344"/>
      <c r="H30" s="344"/>
      <c r="I30" s="344"/>
      <c r="J30" s="345"/>
      <c r="K30" s="305">
        <f>SUM(K31:L32)</f>
        <v>637.29999999999995</v>
      </c>
      <c r="L30" s="349"/>
    </row>
    <row r="31" spans="1:12" ht="15" x14ac:dyDescent="0.2">
      <c r="A31" s="282" t="s">
        <v>166</v>
      </c>
      <c r="B31" s="346"/>
      <c r="C31" s="346"/>
      <c r="D31" s="347"/>
      <c r="E31" s="343" t="s">
        <v>11</v>
      </c>
      <c r="F31" s="344"/>
      <c r="G31" s="344"/>
      <c r="H31" s="344"/>
      <c r="I31" s="344"/>
      <c r="J31" s="345"/>
      <c r="K31" s="338">
        <v>180</v>
      </c>
      <c r="L31" s="338"/>
    </row>
    <row r="32" spans="1:12" ht="15" x14ac:dyDescent="0.2">
      <c r="A32" s="310" t="s">
        <v>167</v>
      </c>
      <c r="B32" s="311"/>
      <c r="C32" s="311"/>
      <c r="D32" s="312"/>
      <c r="E32" s="359" t="s">
        <v>168</v>
      </c>
      <c r="F32" s="360"/>
      <c r="G32" s="360"/>
      <c r="H32" s="360"/>
      <c r="I32" s="360"/>
      <c r="J32" s="361"/>
      <c r="K32" s="272">
        <v>457.3</v>
      </c>
      <c r="L32" s="362"/>
    </row>
    <row r="33" spans="1:20" ht="15.75" x14ac:dyDescent="0.2">
      <c r="A33" s="340" t="s">
        <v>169</v>
      </c>
      <c r="B33" s="341"/>
      <c r="C33" s="341"/>
      <c r="D33" s="342"/>
      <c r="E33" s="343" t="s">
        <v>13</v>
      </c>
      <c r="F33" s="344"/>
      <c r="G33" s="344"/>
      <c r="H33" s="344"/>
      <c r="I33" s="344"/>
      <c r="J33" s="345"/>
      <c r="K33" s="300">
        <f>SUM(K34)</f>
        <v>4</v>
      </c>
      <c r="L33" s="301"/>
    </row>
    <row r="34" spans="1:20" ht="28.5" customHeight="1" x14ac:dyDescent="0.2">
      <c r="A34" s="282" t="s">
        <v>195</v>
      </c>
      <c r="B34" s="283"/>
      <c r="C34" s="283"/>
      <c r="D34" s="284"/>
      <c r="E34" s="285" t="s">
        <v>194</v>
      </c>
      <c r="F34" s="307"/>
      <c r="G34" s="307"/>
      <c r="H34" s="307"/>
      <c r="I34" s="307"/>
      <c r="J34" s="308"/>
      <c r="K34" s="357">
        <v>4</v>
      </c>
      <c r="L34" s="358"/>
    </row>
    <row r="35" spans="1:20" ht="24" customHeight="1" x14ac:dyDescent="0.2">
      <c r="A35" s="340" t="s">
        <v>170</v>
      </c>
      <c r="B35" s="341"/>
      <c r="C35" s="341"/>
      <c r="D35" s="342"/>
      <c r="E35" s="277" t="s">
        <v>171</v>
      </c>
      <c r="F35" s="278"/>
      <c r="G35" s="278"/>
      <c r="H35" s="278"/>
      <c r="I35" s="278"/>
      <c r="J35" s="279"/>
      <c r="K35" s="363">
        <f>K36+K37</f>
        <v>140</v>
      </c>
      <c r="L35" s="364"/>
    </row>
    <row r="36" spans="1:20" ht="17.25" customHeight="1" x14ac:dyDescent="0.2">
      <c r="A36" s="315" t="s">
        <v>197</v>
      </c>
      <c r="B36" s="316"/>
      <c r="C36" s="316"/>
      <c r="D36" s="317"/>
      <c r="E36" s="318" t="s">
        <v>196</v>
      </c>
      <c r="F36" s="319"/>
      <c r="G36" s="319"/>
      <c r="H36" s="319"/>
      <c r="I36" s="319"/>
      <c r="J36" s="320"/>
      <c r="K36" s="272">
        <v>10</v>
      </c>
      <c r="L36" s="273"/>
      <c r="T36" s="111"/>
    </row>
    <row r="37" spans="1:20" ht="36.75" customHeight="1" x14ac:dyDescent="0.2">
      <c r="A37" s="282" t="s">
        <v>204</v>
      </c>
      <c r="B37" s="283"/>
      <c r="C37" s="283"/>
      <c r="D37" s="284"/>
      <c r="E37" s="285" t="s">
        <v>205</v>
      </c>
      <c r="F37" s="286"/>
      <c r="G37" s="286"/>
      <c r="H37" s="286"/>
      <c r="I37" s="286"/>
      <c r="J37" s="287"/>
      <c r="K37" s="272">
        <v>130</v>
      </c>
      <c r="L37" s="273"/>
    </row>
    <row r="38" spans="1:20" ht="24" customHeight="1" x14ac:dyDescent="0.2">
      <c r="A38" s="340" t="s">
        <v>172</v>
      </c>
      <c r="B38" s="341"/>
      <c r="C38" s="341"/>
      <c r="D38" s="342"/>
      <c r="E38" s="277" t="s">
        <v>182</v>
      </c>
      <c r="F38" s="278"/>
      <c r="G38" s="278"/>
      <c r="H38" s="278"/>
      <c r="I38" s="278"/>
      <c r="J38" s="279"/>
      <c r="K38" s="300">
        <f>K39+K40</f>
        <v>30</v>
      </c>
      <c r="L38" s="301"/>
    </row>
    <row r="39" spans="1:20" ht="14.25" customHeight="1" x14ac:dyDescent="0.2">
      <c r="A39" s="282" t="s">
        <v>198</v>
      </c>
      <c r="B39" s="283"/>
      <c r="C39" s="283"/>
      <c r="D39" s="283"/>
      <c r="E39" s="285" t="s">
        <v>199</v>
      </c>
      <c r="F39" s="307"/>
      <c r="G39" s="307"/>
      <c r="H39" s="307"/>
      <c r="I39" s="307"/>
      <c r="J39" s="308"/>
      <c r="K39" s="272">
        <v>30</v>
      </c>
      <c r="L39" s="273"/>
    </row>
    <row r="40" spans="1:20" ht="15" hidden="1" x14ac:dyDescent="0.2">
      <c r="A40" s="282" t="s">
        <v>200</v>
      </c>
      <c r="B40" s="283"/>
      <c r="C40" s="283"/>
      <c r="D40" s="284"/>
      <c r="E40" s="285" t="s">
        <v>201</v>
      </c>
      <c r="F40" s="303"/>
      <c r="G40" s="303"/>
      <c r="H40" s="303"/>
      <c r="I40" s="303"/>
      <c r="J40" s="304"/>
      <c r="K40" s="272"/>
      <c r="L40" s="273"/>
    </row>
    <row r="41" spans="1:20" ht="15.75" x14ac:dyDescent="0.2">
      <c r="A41" s="131" t="s">
        <v>173</v>
      </c>
      <c r="B41" s="132"/>
      <c r="C41" s="132"/>
      <c r="D41" s="132"/>
      <c r="E41" s="277" t="s">
        <v>183</v>
      </c>
      <c r="F41" s="278"/>
      <c r="G41" s="278"/>
      <c r="H41" s="278"/>
      <c r="I41" s="278"/>
      <c r="J41" s="279"/>
      <c r="K41" s="305">
        <f>K42</f>
        <v>800</v>
      </c>
      <c r="L41" s="306"/>
    </row>
    <row r="42" spans="1:20" ht="15" x14ac:dyDescent="0.2">
      <c r="A42" s="282" t="s">
        <v>236</v>
      </c>
      <c r="B42" s="283"/>
      <c r="C42" s="283"/>
      <c r="D42" s="283"/>
      <c r="E42" s="285" t="s">
        <v>237</v>
      </c>
      <c r="F42" s="307"/>
      <c r="G42" s="307"/>
      <c r="H42" s="307"/>
      <c r="I42" s="307"/>
      <c r="J42" s="308"/>
      <c r="K42" s="272">
        <v>800</v>
      </c>
      <c r="L42" s="337"/>
    </row>
    <row r="43" spans="1:20" ht="0.75" customHeight="1" thickBot="1" x14ac:dyDescent="0.25">
      <c r="A43" s="274" t="s">
        <v>174</v>
      </c>
      <c r="B43" s="275"/>
      <c r="C43" s="275"/>
      <c r="D43" s="276"/>
      <c r="E43" s="277" t="s">
        <v>18</v>
      </c>
      <c r="F43" s="278"/>
      <c r="G43" s="278"/>
      <c r="H43" s="278"/>
      <c r="I43" s="278"/>
      <c r="J43" s="279"/>
      <c r="K43" s="280">
        <f>K44</f>
        <v>0</v>
      </c>
      <c r="L43" s="281"/>
    </row>
    <row r="44" spans="1:20" ht="15.75" hidden="1" thickBot="1" x14ac:dyDescent="0.25">
      <c r="A44" s="282" t="s">
        <v>234</v>
      </c>
      <c r="B44" s="283"/>
      <c r="C44" s="283"/>
      <c r="D44" s="284"/>
      <c r="E44" s="285" t="s">
        <v>202</v>
      </c>
      <c r="F44" s="286"/>
      <c r="G44" s="286"/>
      <c r="H44" s="286"/>
      <c r="I44" s="286"/>
      <c r="J44" s="287"/>
      <c r="K44" s="272"/>
      <c r="L44" s="309"/>
    </row>
    <row r="45" spans="1:20" ht="16.5" thickBot="1" x14ac:dyDescent="0.25">
      <c r="A45" s="321" t="s">
        <v>175</v>
      </c>
      <c r="B45" s="322"/>
      <c r="C45" s="322"/>
      <c r="D45" s="323"/>
      <c r="E45" s="324" t="s">
        <v>19</v>
      </c>
      <c r="F45" s="325"/>
      <c r="G45" s="325"/>
      <c r="H45" s="325"/>
      <c r="I45" s="325"/>
      <c r="J45" s="326"/>
      <c r="K45" s="327">
        <f>K46</f>
        <v>1467.7</v>
      </c>
      <c r="L45" s="328"/>
    </row>
    <row r="46" spans="1:20" ht="27" customHeight="1" x14ac:dyDescent="0.2">
      <c r="A46" s="329" t="s">
        <v>186</v>
      </c>
      <c r="B46" s="330"/>
      <c r="C46" s="330"/>
      <c r="D46" s="331"/>
      <c r="E46" s="332" t="s">
        <v>185</v>
      </c>
      <c r="F46" s="333"/>
      <c r="G46" s="333"/>
      <c r="H46" s="333"/>
      <c r="I46" s="333"/>
      <c r="J46" s="334"/>
      <c r="K46" s="335">
        <f>K55+K52+K47+K58</f>
        <v>1467.7</v>
      </c>
      <c r="L46" s="336"/>
    </row>
    <row r="47" spans="1:20" ht="15.75" x14ac:dyDescent="0.2">
      <c r="A47" s="274" t="s">
        <v>233</v>
      </c>
      <c r="B47" s="275"/>
      <c r="C47" s="275"/>
      <c r="D47" s="276"/>
      <c r="E47" s="277" t="s">
        <v>187</v>
      </c>
      <c r="F47" s="278"/>
      <c r="G47" s="278"/>
      <c r="H47" s="278"/>
      <c r="I47" s="278"/>
      <c r="J47" s="279"/>
      <c r="K47" s="300">
        <f>K48+K50</f>
        <v>822.8</v>
      </c>
      <c r="L47" s="301"/>
    </row>
    <row r="48" spans="1:20" ht="22.5" customHeight="1" x14ac:dyDescent="0.2">
      <c r="A48" s="274" t="s">
        <v>232</v>
      </c>
      <c r="B48" s="275"/>
      <c r="C48" s="275"/>
      <c r="D48" s="276"/>
      <c r="E48" s="277" t="s">
        <v>190</v>
      </c>
      <c r="F48" s="278"/>
      <c r="G48" s="278"/>
      <c r="H48" s="278"/>
      <c r="I48" s="278"/>
      <c r="J48" s="279"/>
      <c r="K48" s="305">
        <f>K49</f>
        <v>591</v>
      </c>
      <c r="L48" s="306"/>
    </row>
    <row r="49" spans="1:20" ht="21.75" customHeight="1" x14ac:dyDescent="0.2">
      <c r="A49" s="310" t="s">
        <v>361</v>
      </c>
      <c r="B49" s="311"/>
      <c r="C49" s="311"/>
      <c r="D49" s="312"/>
      <c r="E49" s="285" t="s">
        <v>176</v>
      </c>
      <c r="F49" s="303"/>
      <c r="G49" s="303"/>
      <c r="H49" s="303"/>
      <c r="I49" s="303"/>
      <c r="J49" s="304"/>
      <c r="K49" s="313">
        <v>591</v>
      </c>
      <c r="L49" s="314"/>
    </row>
    <row r="50" spans="1:20" ht="15.75" x14ac:dyDescent="0.2">
      <c r="A50" s="274" t="s">
        <v>263</v>
      </c>
      <c r="B50" s="275"/>
      <c r="C50" s="275"/>
      <c r="D50" s="276"/>
      <c r="E50" s="277" t="s">
        <v>189</v>
      </c>
      <c r="F50" s="278"/>
      <c r="G50" s="278"/>
      <c r="H50" s="278"/>
      <c r="I50" s="278"/>
      <c r="J50" s="279"/>
      <c r="K50" s="305">
        <f>K51</f>
        <v>231.8</v>
      </c>
      <c r="L50" s="306"/>
    </row>
    <row r="51" spans="1:20" ht="24.75" customHeight="1" x14ac:dyDescent="0.2">
      <c r="A51" s="310" t="s">
        <v>362</v>
      </c>
      <c r="B51" s="311"/>
      <c r="C51" s="311"/>
      <c r="D51" s="312"/>
      <c r="E51" s="285" t="s">
        <v>262</v>
      </c>
      <c r="F51" s="303"/>
      <c r="G51" s="303"/>
      <c r="H51" s="303"/>
      <c r="I51" s="303"/>
      <c r="J51" s="304"/>
      <c r="K51" s="313">
        <v>231.8</v>
      </c>
      <c r="L51" s="314"/>
    </row>
    <row r="52" spans="1:20" ht="32.25" customHeight="1" x14ac:dyDescent="0.2">
      <c r="A52" s="274" t="s">
        <v>231</v>
      </c>
      <c r="B52" s="275"/>
      <c r="C52" s="275"/>
      <c r="D52" s="276"/>
      <c r="E52" s="277" t="s">
        <v>188</v>
      </c>
      <c r="F52" s="278"/>
      <c r="G52" s="278"/>
      <c r="H52" s="278"/>
      <c r="I52" s="278"/>
      <c r="J52" s="279"/>
      <c r="K52" s="305">
        <f>K53</f>
        <v>540.70000000000005</v>
      </c>
      <c r="L52" s="306"/>
    </row>
    <row r="53" spans="1:20" ht="16.5" customHeight="1" x14ac:dyDescent="0.2">
      <c r="A53" s="282" t="s">
        <v>230</v>
      </c>
      <c r="B53" s="283"/>
      <c r="C53" s="283"/>
      <c r="D53" s="284"/>
      <c r="E53" s="302" t="s">
        <v>191</v>
      </c>
      <c r="F53" s="303"/>
      <c r="G53" s="303"/>
      <c r="H53" s="303"/>
      <c r="I53" s="303"/>
      <c r="J53" s="304"/>
      <c r="K53" s="305">
        <f>K54</f>
        <v>540.70000000000005</v>
      </c>
      <c r="L53" s="306"/>
    </row>
    <row r="54" spans="1:20" ht="17.25" customHeight="1" x14ac:dyDescent="0.2">
      <c r="A54" s="315" t="s">
        <v>363</v>
      </c>
      <c r="B54" s="316"/>
      <c r="C54" s="316"/>
      <c r="D54" s="317"/>
      <c r="E54" s="318" t="s">
        <v>254</v>
      </c>
      <c r="F54" s="319"/>
      <c r="G54" s="319"/>
      <c r="H54" s="319"/>
      <c r="I54" s="319"/>
      <c r="J54" s="320"/>
      <c r="K54" s="313">
        <v>540.70000000000005</v>
      </c>
      <c r="L54" s="314"/>
      <c r="T54" s="112"/>
    </row>
    <row r="55" spans="1:20" ht="27" customHeight="1" x14ac:dyDescent="0.2">
      <c r="A55" s="274" t="s">
        <v>229</v>
      </c>
      <c r="B55" s="275"/>
      <c r="C55" s="275"/>
      <c r="D55" s="276"/>
      <c r="E55" s="277" t="s">
        <v>264</v>
      </c>
      <c r="F55" s="278"/>
      <c r="G55" s="278"/>
      <c r="H55" s="278"/>
      <c r="I55" s="278"/>
      <c r="J55" s="279"/>
      <c r="K55" s="300">
        <f>K56</f>
        <v>104.2</v>
      </c>
      <c r="L55" s="301"/>
    </row>
    <row r="56" spans="1:20" ht="27.75" customHeight="1" x14ac:dyDescent="0.2">
      <c r="A56" s="282" t="s">
        <v>228</v>
      </c>
      <c r="B56" s="283"/>
      <c r="C56" s="283"/>
      <c r="D56" s="284"/>
      <c r="E56" s="302" t="s">
        <v>192</v>
      </c>
      <c r="F56" s="303"/>
      <c r="G56" s="303"/>
      <c r="H56" s="303"/>
      <c r="I56" s="303"/>
      <c r="J56" s="304"/>
      <c r="K56" s="305">
        <f>K57</f>
        <v>104.2</v>
      </c>
      <c r="L56" s="306"/>
      <c r="T56" s="111"/>
    </row>
    <row r="57" spans="1:20" ht="27.75" customHeight="1" x14ac:dyDescent="0.2">
      <c r="A57" s="282" t="s">
        <v>364</v>
      </c>
      <c r="B57" s="283"/>
      <c r="C57" s="283"/>
      <c r="D57" s="284"/>
      <c r="E57" s="285" t="s">
        <v>177</v>
      </c>
      <c r="F57" s="307"/>
      <c r="G57" s="307"/>
      <c r="H57" s="307"/>
      <c r="I57" s="307"/>
      <c r="J57" s="308"/>
      <c r="K57" s="272">
        <v>104.2</v>
      </c>
      <c r="L57" s="309"/>
    </row>
    <row r="58" spans="1:20" ht="15.75" x14ac:dyDescent="0.2">
      <c r="A58" s="288" t="s">
        <v>238</v>
      </c>
      <c r="B58" s="289"/>
      <c r="C58" s="289"/>
      <c r="D58" s="290"/>
      <c r="E58" s="291" t="s">
        <v>21</v>
      </c>
      <c r="F58" s="292"/>
      <c r="G58" s="292"/>
      <c r="H58" s="292"/>
      <c r="I58" s="292"/>
      <c r="J58" s="293"/>
      <c r="K58" s="280">
        <f>K59+K60</f>
        <v>0</v>
      </c>
      <c r="L58" s="281"/>
    </row>
    <row r="59" spans="1:20" ht="24" customHeight="1" x14ac:dyDescent="0.2">
      <c r="A59" s="294" t="s">
        <v>239</v>
      </c>
      <c r="B59" s="295"/>
      <c r="C59" s="295"/>
      <c r="D59" s="296"/>
      <c r="E59" s="269" t="s">
        <v>184</v>
      </c>
      <c r="F59" s="270"/>
      <c r="G59" s="270"/>
      <c r="H59" s="270"/>
      <c r="I59" s="270"/>
      <c r="J59" s="271"/>
      <c r="K59" s="272"/>
      <c r="L59" s="273"/>
    </row>
    <row r="60" spans="1:20" ht="15" hidden="1" x14ac:dyDescent="0.2">
      <c r="A60" s="266" t="s">
        <v>240</v>
      </c>
      <c r="B60" s="267"/>
      <c r="C60" s="267"/>
      <c r="D60" s="268"/>
      <c r="E60" s="269" t="s">
        <v>235</v>
      </c>
      <c r="F60" s="270"/>
      <c r="G60" s="270"/>
      <c r="H60" s="270"/>
      <c r="I60" s="270"/>
      <c r="J60" s="271"/>
      <c r="K60" s="272">
        <v>0</v>
      </c>
      <c r="L60" s="273"/>
    </row>
    <row r="61" spans="1:20" ht="15.75" hidden="1" x14ac:dyDescent="0.2">
      <c r="A61" s="274" t="s">
        <v>241</v>
      </c>
      <c r="B61" s="275"/>
      <c r="C61" s="275"/>
      <c r="D61" s="276"/>
      <c r="E61" s="277" t="s">
        <v>242</v>
      </c>
      <c r="F61" s="278"/>
      <c r="G61" s="278"/>
      <c r="H61" s="278"/>
      <c r="I61" s="278"/>
      <c r="J61" s="279"/>
      <c r="K61" s="280">
        <f>K62+K63</f>
        <v>0</v>
      </c>
      <c r="L61" s="281"/>
    </row>
    <row r="62" spans="1:20" ht="15" hidden="1" x14ac:dyDescent="0.2">
      <c r="A62" s="282" t="s">
        <v>243</v>
      </c>
      <c r="B62" s="283"/>
      <c r="C62" s="283"/>
      <c r="D62" s="284"/>
      <c r="E62" s="285" t="s">
        <v>42</v>
      </c>
      <c r="F62" s="286"/>
      <c r="G62" s="286"/>
      <c r="H62" s="286"/>
      <c r="I62" s="286"/>
      <c r="J62" s="287"/>
      <c r="K62" s="272">
        <v>0</v>
      </c>
      <c r="L62" s="273"/>
    </row>
    <row r="63" spans="1:20" ht="15" hidden="1" x14ac:dyDescent="0.2">
      <c r="A63" s="266" t="s">
        <v>244</v>
      </c>
      <c r="B63" s="267"/>
      <c r="C63" s="267"/>
      <c r="D63" s="268"/>
      <c r="E63" s="297" t="s">
        <v>43</v>
      </c>
      <c r="F63" s="298"/>
      <c r="G63" s="298"/>
      <c r="H63" s="298"/>
      <c r="I63" s="298"/>
      <c r="J63" s="299"/>
      <c r="K63" s="272">
        <v>0</v>
      </c>
      <c r="L63" s="273"/>
    </row>
    <row r="64" spans="1:20" ht="15.75" thickBot="1" x14ac:dyDescent="0.25">
      <c r="A64" s="259"/>
      <c r="B64" s="260"/>
      <c r="C64" s="260"/>
      <c r="D64" s="261"/>
      <c r="E64" s="262" t="s">
        <v>178</v>
      </c>
      <c r="F64" s="263"/>
      <c r="G64" s="263"/>
      <c r="H64" s="263"/>
      <c r="I64" s="263"/>
      <c r="J64" s="263"/>
      <c r="K64" s="264">
        <f>K25+K45+K61</f>
        <v>4811.0999999999995</v>
      </c>
      <c r="L64" s="265"/>
    </row>
  </sheetData>
  <mergeCells count="181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3:D63"/>
    <mergeCell ref="E63:J63"/>
    <mergeCell ref="K63:L63"/>
    <mergeCell ref="A64:D64"/>
    <mergeCell ref="E64:J64"/>
    <mergeCell ref="K64:L64"/>
    <mergeCell ref="A60:D60"/>
    <mergeCell ref="E60:J60"/>
    <mergeCell ref="K60:L60"/>
    <mergeCell ref="A61:D61"/>
    <mergeCell ref="E61:J61"/>
    <mergeCell ref="K61:L61"/>
    <mergeCell ref="A62:D62"/>
    <mergeCell ref="E62:J62"/>
    <mergeCell ref="K62:L62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04"/>
  <sheetViews>
    <sheetView workbookViewId="0">
      <selection activeCell="C2" sqref="C2:F2"/>
    </sheetView>
  </sheetViews>
  <sheetFormatPr defaultRowHeight="15.75" x14ac:dyDescent="0.25"/>
  <cols>
    <col min="1" max="1" width="59.8554687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</cols>
  <sheetData>
    <row r="1" spans="1:11" ht="15.75" customHeight="1" x14ac:dyDescent="0.2">
      <c r="A1" s="9"/>
      <c r="B1" s="9"/>
      <c r="C1" s="17"/>
      <c r="D1" s="244" t="s">
        <v>130</v>
      </c>
      <c r="E1" s="244"/>
      <c r="F1" s="244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244" t="s">
        <v>398</v>
      </c>
      <c r="D2" s="244"/>
      <c r="E2" s="244"/>
      <c r="F2" s="244"/>
      <c r="G2" s="1"/>
      <c r="H2" s="1"/>
      <c r="I2" s="9"/>
      <c r="J2" s="9"/>
      <c r="K2" s="9"/>
    </row>
    <row r="3" spans="1:11" ht="12.75" x14ac:dyDescent="0.2">
      <c r="A3" s="373" t="s">
        <v>97</v>
      </c>
      <c r="B3" s="373"/>
      <c r="C3" s="373"/>
      <c r="D3" s="373"/>
      <c r="E3" s="373"/>
      <c r="F3" s="373"/>
      <c r="G3" s="9"/>
      <c r="H3" s="9"/>
      <c r="I3" s="9"/>
      <c r="J3" s="9"/>
      <c r="K3" s="9"/>
    </row>
    <row r="4" spans="1:11" ht="12.75" x14ac:dyDescent="0.2">
      <c r="A4" s="373" t="s">
        <v>269</v>
      </c>
      <c r="B4" s="373"/>
      <c r="C4" s="373"/>
      <c r="D4" s="373"/>
      <c r="E4" s="373"/>
      <c r="F4" s="373"/>
      <c r="G4" s="9"/>
      <c r="H4" s="9"/>
      <c r="I4" s="9"/>
      <c r="J4" s="9"/>
      <c r="K4" s="9"/>
    </row>
    <row r="5" spans="1:11" ht="12.75" x14ac:dyDescent="0.2">
      <c r="A5" s="373" t="s">
        <v>96</v>
      </c>
      <c r="B5" s="373"/>
      <c r="C5" s="373"/>
      <c r="D5" s="373"/>
      <c r="E5" s="373"/>
      <c r="F5" s="373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78" t="s">
        <v>95</v>
      </c>
      <c r="F6" s="378"/>
      <c r="G6" s="9"/>
      <c r="H6" s="9"/>
      <c r="I6" s="9"/>
      <c r="J6" s="9"/>
      <c r="K6" s="9"/>
    </row>
    <row r="7" spans="1:11" ht="12.75" x14ac:dyDescent="0.2">
      <c r="A7" s="372" t="s">
        <v>0</v>
      </c>
      <c r="B7" s="374" t="s">
        <v>94</v>
      </c>
      <c r="C7" s="374" t="s">
        <v>93</v>
      </c>
      <c r="D7" s="379" t="s">
        <v>92</v>
      </c>
      <c r="E7" s="381" t="s">
        <v>91</v>
      </c>
      <c r="F7" s="376" t="s">
        <v>90</v>
      </c>
      <c r="G7" s="9"/>
      <c r="H7" s="9"/>
      <c r="I7" s="9"/>
      <c r="J7" s="9"/>
      <c r="K7" s="9"/>
    </row>
    <row r="8" spans="1:11" ht="16.5" customHeight="1" x14ac:dyDescent="0.2">
      <c r="A8" s="372"/>
      <c r="B8" s="375"/>
      <c r="C8" s="375"/>
      <c r="D8" s="380"/>
      <c r="E8" s="382"/>
      <c r="F8" s="377"/>
      <c r="G8" s="9"/>
      <c r="H8" s="9"/>
      <c r="I8" s="9"/>
      <c r="J8" s="9"/>
      <c r="K8" s="9"/>
    </row>
    <row r="9" spans="1:11" x14ac:dyDescent="0.2">
      <c r="A9" s="101" t="s">
        <v>89</v>
      </c>
      <c r="B9" s="102" t="s">
        <v>2</v>
      </c>
      <c r="C9" s="102" t="s">
        <v>2</v>
      </c>
      <c r="D9" s="103" t="s">
        <v>98</v>
      </c>
      <c r="E9" s="102" t="s">
        <v>1</v>
      </c>
      <c r="F9" s="104">
        <f>F10+F44+F57+F82+F108+F115+F127</f>
        <v>5311.1</v>
      </c>
      <c r="G9" s="9"/>
      <c r="H9" s="111"/>
      <c r="I9" s="9"/>
      <c r="J9" s="9"/>
      <c r="K9" s="9"/>
    </row>
    <row r="10" spans="1:11" x14ac:dyDescent="0.2">
      <c r="A10" s="105" t="s">
        <v>88</v>
      </c>
      <c r="B10" s="88" t="s">
        <v>4</v>
      </c>
      <c r="C10" s="88" t="s">
        <v>2</v>
      </c>
      <c r="D10" s="89" t="s">
        <v>98</v>
      </c>
      <c r="E10" s="88" t="s">
        <v>1</v>
      </c>
      <c r="F10" s="90">
        <f>F11+F16+F24+F34+F38+F29</f>
        <v>2956.7000000000003</v>
      </c>
      <c r="G10" s="9"/>
      <c r="H10" s="9"/>
      <c r="I10" s="9"/>
      <c r="J10" s="9"/>
      <c r="K10" s="9"/>
    </row>
    <row r="11" spans="1:11" ht="27" x14ac:dyDescent="0.2">
      <c r="A11" s="56" t="s">
        <v>87</v>
      </c>
      <c r="B11" s="78" t="s">
        <v>4</v>
      </c>
      <c r="C11" s="78" t="s">
        <v>20</v>
      </c>
      <c r="D11" s="81" t="s">
        <v>98</v>
      </c>
      <c r="E11" s="78" t="s">
        <v>1</v>
      </c>
      <c r="F11" s="85">
        <f>F15</f>
        <v>615.70000000000005</v>
      </c>
      <c r="G11" s="9"/>
      <c r="H11" s="9"/>
      <c r="I11" s="9"/>
      <c r="J11" s="9"/>
      <c r="K11" s="9"/>
    </row>
    <row r="12" spans="1:11" ht="27" x14ac:dyDescent="0.2">
      <c r="A12" s="59" t="s">
        <v>377</v>
      </c>
      <c r="B12" s="60" t="s">
        <v>4</v>
      </c>
      <c r="C12" s="60" t="s">
        <v>20</v>
      </c>
      <c r="D12" s="61" t="s">
        <v>99</v>
      </c>
      <c r="E12" s="60" t="s">
        <v>1</v>
      </c>
      <c r="F12" s="170">
        <f>F13</f>
        <v>615.70000000000005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70" t="s">
        <v>4</v>
      </c>
      <c r="C13" s="70" t="s">
        <v>20</v>
      </c>
      <c r="D13" s="71" t="s">
        <v>100</v>
      </c>
      <c r="E13" s="70" t="s">
        <v>1</v>
      </c>
      <c r="F13" s="75">
        <f>F14</f>
        <v>615.70000000000005</v>
      </c>
      <c r="G13" s="9"/>
      <c r="H13" s="9"/>
      <c r="I13" s="9"/>
      <c r="J13" s="9"/>
      <c r="K13" s="9"/>
    </row>
    <row r="14" spans="1:11" x14ac:dyDescent="0.2">
      <c r="A14" s="11" t="s">
        <v>86</v>
      </c>
      <c r="B14" s="70" t="s">
        <v>4</v>
      </c>
      <c r="C14" s="70" t="s">
        <v>20</v>
      </c>
      <c r="D14" s="71" t="s">
        <v>101</v>
      </c>
      <c r="E14" s="70" t="s">
        <v>1</v>
      </c>
      <c r="F14" s="75">
        <f>F15</f>
        <v>615.70000000000005</v>
      </c>
      <c r="G14" s="9"/>
      <c r="H14" s="9"/>
      <c r="I14" s="9"/>
      <c r="J14" s="9"/>
      <c r="K14" s="9"/>
    </row>
    <row r="15" spans="1:11" ht="17.25" customHeight="1" x14ac:dyDescent="0.2">
      <c r="A15" s="11" t="s">
        <v>74</v>
      </c>
      <c r="B15" s="70" t="s">
        <v>4</v>
      </c>
      <c r="C15" s="70" t="s">
        <v>20</v>
      </c>
      <c r="D15" s="71" t="s">
        <v>101</v>
      </c>
      <c r="E15" s="70" t="s">
        <v>16</v>
      </c>
      <c r="F15" s="218">
        <v>615.70000000000005</v>
      </c>
      <c r="G15" s="9"/>
      <c r="H15" s="9"/>
      <c r="I15" s="9"/>
      <c r="J15" s="9"/>
      <c r="K15" s="9"/>
    </row>
    <row r="16" spans="1:11" ht="40.5" x14ac:dyDescent="0.2">
      <c r="A16" s="56" t="s">
        <v>85</v>
      </c>
      <c r="B16" s="78" t="s">
        <v>4</v>
      </c>
      <c r="C16" s="78" t="s">
        <v>41</v>
      </c>
      <c r="D16" s="81" t="s">
        <v>98</v>
      </c>
      <c r="E16" s="78" t="s">
        <v>1</v>
      </c>
      <c r="F16" s="85">
        <f>F17</f>
        <v>1555.9</v>
      </c>
      <c r="G16" s="9"/>
      <c r="H16" s="107"/>
      <c r="I16" s="9"/>
      <c r="J16" s="9"/>
      <c r="K16" s="9"/>
    </row>
    <row r="17" spans="1:11" ht="27" x14ac:dyDescent="0.2">
      <c r="A17" s="59" t="s">
        <v>377</v>
      </c>
      <c r="B17" s="60" t="s">
        <v>4</v>
      </c>
      <c r="C17" s="60" t="s">
        <v>41</v>
      </c>
      <c r="D17" s="61" t="s">
        <v>99</v>
      </c>
      <c r="E17" s="60" t="s">
        <v>1</v>
      </c>
      <c r="F17" s="177">
        <f>F18</f>
        <v>1555.9</v>
      </c>
      <c r="G17" s="9"/>
      <c r="H17" s="9"/>
      <c r="I17" s="9"/>
      <c r="J17" s="9"/>
      <c r="K17" s="9"/>
    </row>
    <row r="18" spans="1:11" ht="25.5" x14ac:dyDescent="0.2">
      <c r="A18" s="11" t="s">
        <v>47</v>
      </c>
      <c r="B18" s="70" t="s">
        <v>4</v>
      </c>
      <c r="C18" s="70" t="s">
        <v>41</v>
      </c>
      <c r="D18" s="71" t="s">
        <v>100</v>
      </c>
      <c r="E18" s="70" t="s">
        <v>1</v>
      </c>
      <c r="F18" s="75">
        <f>F19+F22</f>
        <v>1555.9</v>
      </c>
      <c r="G18" s="9"/>
      <c r="H18" s="9"/>
      <c r="I18" s="9"/>
      <c r="J18" s="111"/>
      <c r="K18" s="9"/>
    </row>
    <row r="19" spans="1:11" ht="25.5" x14ac:dyDescent="0.2">
      <c r="A19" s="11" t="s">
        <v>84</v>
      </c>
      <c r="B19" s="70" t="s">
        <v>4</v>
      </c>
      <c r="C19" s="70" t="s">
        <v>41</v>
      </c>
      <c r="D19" s="71" t="s">
        <v>102</v>
      </c>
      <c r="E19" s="70" t="s">
        <v>1</v>
      </c>
      <c r="F19" s="75">
        <f>F20+F21+F23</f>
        <v>1554.4</v>
      </c>
      <c r="G19" s="9"/>
      <c r="H19" s="9"/>
      <c r="I19" s="9"/>
      <c r="J19" s="111"/>
      <c r="K19" s="9"/>
    </row>
    <row r="20" spans="1:11" ht="18" customHeight="1" x14ac:dyDescent="0.2">
      <c r="A20" s="11" t="s">
        <v>74</v>
      </c>
      <c r="B20" s="70" t="s">
        <v>4</v>
      </c>
      <c r="C20" s="70" t="s">
        <v>41</v>
      </c>
      <c r="D20" s="71" t="s">
        <v>102</v>
      </c>
      <c r="E20" s="70" t="s">
        <v>16</v>
      </c>
      <c r="F20" s="218">
        <v>1296.7</v>
      </c>
      <c r="G20" s="9"/>
      <c r="H20" s="9"/>
      <c r="I20" s="9"/>
      <c r="J20" s="9"/>
      <c r="K20" s="9"/>
    </row>
    <row r="21" spans="1:11" ht="25.5" x14ac:dyDescent="0.2">
      <c r="A21" s="11" t="s">
        <v>45</v>
      </c>
      <c r="B21" s="70" t="s">
        <v>4</v>
      </c>
      <c r="C21" s="70" t="s">
        <v>41</v>
      </c>
      <c r="D21" s="71" t="s">
        <v>102</v>
      </c>
      <c r="E21" s="70" t="s">
        <v>44</v>
      </c>
      <c r="F21" s="87">
        <v>251</v>
      </c>
      <c r="G21" s="9"/>
      <c r="H21" s="9"/>
      <c r="I21" s="9"/>
      <c r="J21" s="9"/>
      <c r="K21" s="9"/>
    </row>
    <row r="22" spans="1:11" x14ac:dyDescent="0.2">
      <c r="A22" s="11" t="s">
        <v>21</v>
      </c>
      <c r="B22" s="70" t="s">
        <v>4</v>
      </c>
      <c r="C22" s="70" t="s">
        <v>41</v>
      </c>
      <c r="D22" s="71" t="s">
        <v>206</v>
      </c>
      <c r="E22" s="70" t="s">
        <v>65</v>
      </c>
      <c r="F22" s="218">
        <v>1.5</v>
      </c>
      <c r="G22" s="9"/>
      <c r="H22" s="9"/>
      <c r="I22" s="9"/>
      <c r="J22" s="9"/>
      <c r="K22" s="9"/>
    </row>
    <row r="23" spans="1:11" x14ac:dyDescent="0.2">
      <c r="A23" s="11" t="s">
        <v>62</v>
      </c>
      <c r="B23" s="70" t="s">
        <v>4</v>
      </c>
      <c r="C23" s="70" t="s">
        <v>41</v>
      </c>
      <c r="D23" s="71" t="s">
        <v>102</v>
      </c>
      <c r="E23" s="70" t="s">
        <v>51</v>
      </c>
      <c r="F23" s="87">
        <v>6.7</v>
      </c>
      <c r="G23" s="9"/>
      <c r="H23" s="9"/>
      <c r="I23" s="9"/>
      <c r="J23" s="9"/>
      <c r="K23" s="9"/>
    </row>
    <row r="24" spans="1:11" ht="27" x14ac:dyDescent="0.2">
      <c r="A24" s="56" t="s">
        <v>83</v>
      </c>
      <c r="B24" s="78" t="s">
        <v>4</v>
      </c>
      <c r="C24" s="78" t="s">
        <v>10</v>
      </c>
      <c r="D24" s="81" t="s">
        <v>98</v>
      </c>
      <c r="E24" s="78" t="s">
        <v>1</v>
      </c>
      <c r="F24" s="85">
        <f>F25</f>
        <v>2.5</v>
      </c>
      <c r="G24" s="9"/>
      <c r="H24" s="9"/>
      <c r="I24" s="9"/>
      <c r="J24" s="9"/>
      <c r="K24" s="9"/>
    </row>
    <row r="25" spans="1:11" ht="27" x14ac:dyDescent="0.2">
      <c r="A25" s="59" t="s">
        <v>377</v>
      </c>
      <c r="B25" s="60" t="s">
        <v>4</v>
      </c>
      <c r="C25" s="60" t="s">
        <v>10</v>
      </c>
      <c r="D25" s="61" t="s">
        <v>99</v>
      </c>
      <c r="E25" s="60" t="s">
        <v>1</v>
      </c>
      <c r="F25" s="170">
        <f>F26</f>
        <v>2.5</v>
      </c>
      <c r="G25" s="9"/>
      <c r="H25" s="9"/>
      <c r="I25" s="9"/>
      <c r="J25" s="9"/>
      <c r="K25" s="9"/>
    </row>
    <row r="26" spans="1:11" ht="31.5" x14ac:dyDescent="0.2">
      <c r="A26" s="11" t="s">
        <v>47</v>
      </c>
      <c r="B26" s="70" t="s">
        <v>4</v>
      </c>
      <c r="C26" s="70" t="s">
        <v>10</v>
      </c>
      <c r="D26" s="76" t="s">
        <v>100</v>
      </c>
      <c r="E26" s="70" t="s">
        <v>1</v>
      </c>
      <c r="F26" s="75">
        <f>F27</f>
        <v>2.5</v>
      </c>
      <c r="G26" s="9"/>
      <c r="H26" s="9"/>
      <c r="I26" s="9"/>
      <c r="J26" s="9"/>
      <c r="K26" s="9"/>
    </row>
    <row r="27" spans="1:11" ht="31.5" customHeight="1" x14ac:dyDescent="0.2">
      <c r="A27" s="11" t="s">
        <v>223</v>
      </c>
      <c r="B27" s="70" t="s">
        <v>4</v>
      </c>
      <c r="C27" s="70" t="s">
        <v>10</v>
      </c>
      <c r="D27" s="76" t="s">
        <v>209</v>
      </c>
      <c r="E27" s="70" t="s">
        <v>1</v>
      </c>
      <c r="F27" s="75">
        <f>F28</f>
        <v>2.5</v>
      </c>
      <c r="G27" s="9"/>
      <c r="H27" s="9"/>
      <c r="I27" s="9"/>
      <c r="J27" s="9"/>
      <c r="K27" s="9"/>
    </row>
    <row r="28" spans="1:11" ht="18" customHeight="1" x14ac:dyDescent="0.2">
      <c r="A28" s="11" t="s">
        <v>21</v>
      </c>
      <c r="B28" s="70" t="s">
        <v>4</v>
      </c>
      <c r="C28" s="70" t="s">
        <v>10</v>
      </c>
      <c r="D28" s="76" t="s">
        <v>209</v>
      </c>
      <c r="E28" s="70" t="s">
        <v>65</v>
      </c>
      <c r="F28" s="75">
        <v>2.5</v>
      </c>
      <c r="G28" s="9"/>
      <c r="H28" s="9"/>
      <c r="I28" s="9"/>
      <c r="J28" s="9"/>
      <c r="K28" s="9"/>
    </row>
    <row r="29" spans="1:11" ht="17.25" customHeight="1" x14ac:dyDescent="0.2">
      <c r="A29" s="77" t="s">
        <v>210</v>
      </c>
      <c r="B29" s="78" t="s">
        <v>4</v>
      </c>
      <c r="C29" s="78" t="s">
        <v>22</v>
      </c>
      <c r="D29" s="79" t="s">
        <v>98</v>
      </c>
      <c r="E29" s="78" t="s">
        <v>1</v>
      </c>
      <c r="F29" s="80">
        <f>F30</f>
        <v>0</v>
      </c>
      <c r="G29" s="9"/>
      <c r="H29" s="9"/>
      <c r="I29" s="9"/>
      <c r="J29" s="9"/>
      <c r="K29" s="9"/>
    </row>
    <row r="30" spans="1:11" ht="18" customHeight="1" x14ac:dyDescent="0.2">
      <c r="A30" s="16" t="s">
        <v>103</v>
      </c>
      <c r="B30" s="70" t="s">
        <v>4</v>
      </c>
      <c r="C30" s="70" t="s">
        <v>22</v>
      </c>
      <c r="D30" s="76" t="s">
        <v>104</v>
      </c>
      <c r="E30" s="70" t="s">
        <v>1</v>
      </c>
      <c r="F30" s="75">
        <f>F31</f>
        <v>0</v>
      </c>
      <c r="G30" s="9"/>
      <c r="H30" s="9"/>
      <c r="I30" s="9"/>
      <c r="J30" s="9"/>
      <c r="K30" s="9"/>
    </row>
    <row r="31" spans="1:11" ht="31.5" x14ac:dyDescent="0.2">
      <c r="A31" s="11" t="s">
        <v>47</v>
      </c>
      <c r="B31" s="70" t="s">
        <v>4</v>
      </c>
      <c r="C31" s="70" t="s">
        <v>22</v>
      </c>
      <c r="D31" s="76" t="s">
        <v>105</v>
      </c>
      <c r="E31" s="70" t="s">
        <v>1</v>
      </c>
      <c r="F31" s="75">
        <f>F32</f>
        <v>0</v>
      </c>
      <c r="G31" s="9"/>
      <c r="H31" s="9"/>
      <c r="I31" s="9"/>
      <c r="J31" s="9"/>
      <c r="K31" s="9"/>
    </row>
    <row r="32" spans="1:11" ht="18" customHeight="1" x14ac:dyDescent="0.2">
      <c r="A32" s="11" t="s">
        <v>46</v>
      </c>
      <c r="B32" s="70" t="s">
        <v>4</v>
      </c>
      <c r="C32" s="70" t="s">
        <v>22</v>
      </c>
      <c r="D32" s="76" t="s">
        <v>217</v>
      </c>
      <c r="E32" s="70" t="s">
        <v>1</v>
      </c>
      <c r="F32" s="75">
        <f>F33</f>
        <v>0</v>
      </c>
      <c r="G32" s="9"/>
      <c r="H32" s="9"/>
      <c r="I32" s="9"/>
      <c r="J32" s="9"/>
      <c r="K32" s="9"/>
    </row>
    <row r="33" spans="1:11" ht="17.25" customHeight="1" x14ac:dyDescent="0.2">
      <c r="A33" s="11" t="s">
        <v>62</v>
      </c>
      <c r="B33" s="70" t="s">
        <v>4</v>
      </c>
      <c r="C33" s="70" t="s">
        <v>22</v>
      </c>
      <c r="D33" s="76" t="s">
        <v>211</v>
      </c>
      <c r="E33" s="70" t="s">
        <v>51</v>
      </c>
      <c r="F33" s="75">
        <v>0</v>
      </c>
      <c r="G33" s="9"/>
      <c r="H33" s="9"/>
      <c r="I33" s="9"/>
      <c r="J33" s="9"/>
      <c r="K33" s="9"/>
    </row>
    <row r="34" spans="1:11" x14ac:dyDescent="0.2">
      <c r="A34" s="56" t="s">
        <v>82</v>
      </c>
      <c r="B34" s="78" t="s">
        <v>4</v>
      </c>
      <c r="C34" s="78" t="s">
        <v>15</v>
      </c>
      <c r="D34" s="81" t="s">
        <v>98</v>
      </c>
      <c r="E34" s="78" t="s">
        <v>1</v>
      </c>
      <c r="F34" s="80">
        <f>F35</f>
        <v>0.5</v>
      </c>
      <c r="G34" s="9"/>
      <c r="H34" s="9"/>
      <c r="I34" s="9"/>
      <c r="J34" s="9"/>
      <c r="K34" s="9"/>
    </row>
    <row r="35" spans="1:11" ht="27" x14ac:dyDescent="0.2">
      <c r="A35" s="59" t="s">
        <v>377</v>
      </c>
      <c r="B35" s="60" t="s">
        <v>4</v>
      </c>
      <c r="C35" s="60" t="s">
        <v>15</v>
      </c>
      <c r="D35" s="61" t="s">
        <v>99</v>
      </c>
      <c r="E35" s="60" t="s">
        <v>1</v>
      </c>
      <c r="F35" s="170">
        <f>F36</f>
        <v>0.5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70" t="s">
        <v>4</v>
      </c>
      <c r="C36" s="70" t="s">
        <v>15</v>
      </c>
      <c r="D36" s="71" t="s">
        <v>100</v>
      </c>
      <c r="E36" s="70" t="s">
        <v>1</v>
      </c>
      <c r="F36" s="75">
        <f>F37</f>
        <v>0.5</v>
      </c>
      <c r="G36" s="9"/>
      <c r="H36" s="9"/>
      <c r="I36" s="9"/>
      <c r="J36" s="9"/>
      <c r="K36" s="9"/>
    </row>
    <row r="37" spans="1:11" x14ac:dyDescent="0.2">
      <c r="A37" s="11" t="s">
        <v>81</v>
      </c>
      <c r="B37" s="70" t="s">
        <v>4</v>
      </c>
      <c r="C37" s="70" t="s">
        <v>15</v>
      </c>
      <c r="D37" s="71" t="s">
        <v>106</v>
      </c>
      <c r="E37" s="70" t="s">
        <v>80</v>
      </c>
      <c r="F37" s="75">
        <v>0.5</v>
      </c>
      <c r="G37" s="9"/>
      <c r="H37" s="9"/>
      <c r="I37" s="9"/>
      <c r="J37" s="9"/>
      <c r="K37" s="9"/>
    </row>
    <row r="38" spans="1:11" x14ac:dyDescent="0.2">
      <c r="A38" s="106" t="s">
        <v>79</v>
      </c>
      <c r="B38" s="78" t="s">
        <v>4</v>
      </c>
      <c r="C38" s="78" t="s">
        <v>17</v>
      </c>
      <c r="D38" s="81" t="s">
        <v>98</v>
      </c>
      <c r="E38" s="78" t="s">
        <v>1</v>
      </c>
      <c r="F38" s="85">
        <f>F40</f>
        <v>782.1</v>
      </c>
      <c r="G38" s="9"/>
      <c r="H38" s="9"/>
      <c r="I38" s="9"/>
      <c r="J38" s="9"/>
      <c r="K38" s="9"/>
    </row>
    <row r="39" spans="1:11" ht="27" x14ac:dyDescent="0.2">
      <c r="A39" s="59" t="s">
        <v>377</v>
      </c>
      <c r="B39" s="60" t="s">
        <v>4</v>
      </c>
      <c r="C39" s="60" t="s">
        <v>17</v>
      </c>
      <c r="D39" s="61" t="s">
        <v>99</v>
      </c>
      <c r="E39" s="60" t="s">
        <v>1</v>
      </c>
      <c r="F39" s="170">
        <f>F40</f>
        <v>782.1</v>
      </c>
      <c r="G39" s="9"/>
      <c r="H39" s="9"/>
      <c r="I39" s="9"/>
      <c r="J39" s="9"/>
      <c r="K39" s="9"/>
    </row>
    <row r="40" spans="1:11" ht="25.5" x14ac:dyDescent="0.2">
      <c r="A40" s="11" t="s">
        <v>47</v>
      </c>
      <c r="B40" s="86" t="s">
        <v>4</v>
      </c>
      <c r="C40" s="86" t="s">
        <v>17</v>
      </c>
      <c r="D40" s="72" t="s">
        <v>100</v>
      </c>
      <c r="E40" s="86" t="s">
        <v>1</v>
      </c>
      <c r="F40" s="87">
        <f>F41+F42+F43</f>
        <v>782.1</v>
      </c>
      <c r="G40" s="9"/>
      <c r="H40" s="9"/>
      <c r="I40" s="9"/>
      <c r="J40" s="9"/>
      <c r="K40" s="9"/>
    </row>
    <row r="41" spans="1:11" ht="25.5" x14ac:dyDescent="0.2">
      <c r="A41" s="12" t="s">
        <v>78</v>
      </c>
      <c r="B41" s="86" t="s">
        <v>4</v>
      </c>
      <c r="C41" s="86" t="s">
        <v>17</v>
      </c>
      <c r="D41" s="72" t="s">
        <v>107</v>
      </c>
      <c r="E41" s="86" t="s">
        <v>5</v>
      </c>
      <c r="F41" s="87">
        <v>468.5</v>
      </c>
      <c r="G41" s="9"/>
      <c r="H41" s="9"/>
      <c r="I41" s="107"/>
      <c r="J41" s="9"/>
      <c r="K41" s="9"/>
    </row>
    <row r="42" spans="1:11" ht="25.5" x14ac:dyDescent="0.2">
      <c r="A42" s="11" t="s">
        <v>45</v>
      </c>
      <c r="B42" s="86" t="s">
        <v>4</v>
      </c>
      <c r="C42" s="86" t="s">
        <v>17</v>
      </c>
      <c r="D42" s="72" t="s">
        <v>107</v>
      </c>
      <c r="E42" s="86" t="s">
        <v>44</v>
      </c>
      <c r="F42" s="218">
        <v>313.60000000000002</v>
      </c>
      <c r="G42" s="9"/>
      <c r="H42" s="9"/>
      <c r="I42" s="9"/>
      <c r="J42" s="9"/>
      <c r="K42" s="9"/>
    </row>
    <row r="43" spans="1:11" x14ac:dyDescent="0.2">
      <c r="A43" s="11" t="s">
        <v>62</v>
      </c>
      <c r="B43" s="86" t="s">
        <v>4</v>
      </c>
      <c r="C43" s="86" t="s">
        <v>17</v>
      </c>
      <c r="D43" s="72" t="s">
        <v>107</v>
      </c>
      <c r="E43" s="86" t="s">
        <v>51</v>
      </c>
      <c r="F43" s="87"/>
      <c r="G43" s="9"/>
      <c r="H43" s="9"/>
      <c r="I43" s="9"/>
      <c r="J43" s="9"/>
      <c r="K43" s="9"/>
    </row>
    <row r="44" spans="1:11" x14ac:dyDescent="0.2">
      <c r="A44" s="53" t="s">
        <v>77</v>
      </c>
      <c r="B44" s="88" t="s">
        <v>20</v>
      </c>
      <c r="C44" s="88" t="s">
        <v>2</v>
      </c>
      <c r="D44" s="89" t="s">
        <v>98</v>
      </c>
      <c r="E44" s="88" t="s">
        <v>1</v>
      </c>
      <c r="F44" s="90">
        <f>F45</f>
        <v>104.2</v>
      </c>
      <c r="G44" s="9"/>
      <c r="H44" s="9"/>
      <c r="I44" s="9"/>
      <c r="J44" s="9"/>
      <c r="K44" s="9"/>
    </row>
    <row r="45" spans="1:11" x14ac:dyDescent="0.2">
      <c r="A45" s="57" t="s">
        <v>76</v>
      </c>
      <c r="B45" s="78" t="s">
        <v>20</v>
      </c>
      <c r="C45" s="78" t="s">
        <v>7</v>
      </c>
      <c r="D45" s="81" t="s">
        <v>98</v>
      </c>
      <c r="E45" s="78" t="s">
        <v>1</v>
      </c>
      <c r="F45" s="85">
        <f>F46</f>
        <v>104.2</v>
      </c>
      <c r="G45" s="9"/>
      <c r="H45" s="9"/>
      <c r="I45" s="9"/>
      <c r="J45" s="9"/>
      <c r="K45" s="9"/>
    </row>
    <row r="46" spans="1:11" ht="27" x14ac:dyDescent="0.2">
      <c r="A46" s="59" t="s">
        <v>377</v>
      </c>
      <c r="B46" s="60" t="s">
        <v>20</v>
      </c>
      <c r="C46" s="60" t="s">
        <v>7</v>
      </c>
      <c r="D46" s="61" t="s">
        <v>99</v>
      </c>
      <c r="E46" s="60" t="s">
        <v>1</v>
      </c>
      <c r="F46" s="170">
        <f>F47</f>
        <v>104.2</v>
      </c>
      <c r="G46" s="9"/>
      <c r="H46" s="9"/>
      <c r="I46" s="9"/>
      <c r="J46" s="9"/>
      <c r="K46" s="9"/>
    </row>
    <row r="47" spans="1:11" ht="25.5" x14ac:dyDescent="0.2">
      <c r="A47" s="11" t="s">
        <v>75</v>
      </c>
      <c r="B47" s="70" t="s">
        <v>20</v>
      </c>
      <c r="C47" s="70" t="s">
        <v>7</v>
      </c>
      <c r="D47" s="71" t="s">
        <v>110</v>
      </c>
      <c r="E47" s="70" t="s">
        <v>1</v>
      </c>
      <c r="F47" s="75">
        <f>F49+F48</f>
        <v>104.2</v>
      </c>
      <c r="G47" s="9"/>
      <c r="H47" s="9"/>
      <c r="I47" s="9"/>
      <c r="J47" s="9"/>
      <c r="K47" s="9"/>
    </row>
    <row r="48" spans="1:11" ht="14.25" customHeight="1" x14ac:dyDescent="0.2">
      <c r="A48" s="11" t="s">
        <v>74</v>
      </c>
      <c r="B48" s="70" t="s">
        <v>20</v>
      </c>
      <c r="C48" s="70" t="s">
        <v>7</v>
      </c>
      <c r="D48" s="71" t="s">
        <v>110</v>
      </c>
      <c r="E48" s="70" t="s">
        <v>16</v>
      </c>
      <c r="F48" s="218">
        <v>104.2</v>
      </c>
      <c r="G48" s="9"/>
      <c r="H48" s="9"/>
      <c r="I48" s="9"/>
      <c r="J48" s="9"/>
      <c r="K48" s="9"/>
    </row>
    <row r="49" spans="1:11" ht="25.5" x14ac:dyDescent="0.2">
      <c r="A49" s="11" t="s">
        <v>45</v>
      </c>
      <c r="B49" s="70" t="s">
        <v>20</v>
      </c>
      <c r="C49" s="70" t="s">
        <v>7</v>
      </c>
      <c r="D49" s="71" t="s">
        <v>110</v>
      </c>
      <c r="E49" s="70" t="s">
        <v>44</v>
      </c>
      <c r="F49" s="75">
        <v>0</v>
      </c>
      <c r="G49" s="9"/>
      <c r="H49" s="9"/>
      <c r="I49" s="9"/>
      <c r="J49" s="9"/>
      <c r="K49" s="9"/>
    </row>
    <row r="50" spans="1:11" ht="25.5" x14ac:dyDescent="0.2">
      <c r="A50" s="54" t="s">
        <v>73</v>
      </c>
      <c r="B50" s="88" t="s">
        <v>7</v>
      </c>
      <c r="C50" s="88" t="s">
        <v>2</v>
      </c>
      <c r="D50" s="89" t="s">
        <v>98</v>
      </c>
      <c r="E50" s="88" t="s">
        <v>1</v>
      </c>
      <c r="F50" s="90">
        <f t="shared" ref="F50:F55" si="0">F51</f>
        <v>0</v>
      </c>
      <c r="G50" s="9"/>
      <c r="H50" s="9"/>
      <c r="I50" s="9"/>
      <c r="J50" s="9"/>
      <c r="K50" s="9"/>
    </row>
    <row r="51" spans="1:11" x14ac:dyDescent="0.2">
      <c r="A51" s="16" t="s">
        <v>103</v>
      </c>
      <c r="B51" s="70" t="s">
        <v>7</v>
      </c>
      <c r="C51" s="70" t="s">
        <v>2</v>
      </c>
      <c r="D51" s="71" t="s">
        <v>98</v>
      </c>
      <c r="E51" s="70" t="s">
        <v>1</v>
      </c>
      <c r="F51" s="75">
        <f t="shared" si="0"/>
        <v>0</v>
      </c>
      <c r="G51" s="9"/>
      <c r="H51" s="9"/>
      <c r="I51" s="9"/>
      <c r="J51" s="9"/>
      <c r="K51" s="9"/>
    </row>
    <row r="52" spans="1:11" x14ac:dyDescent="0.2">
      <c r="A52" s="58" t="s">
        <v>72</v>
      </c>
      <c r="B52" s="78" t="s">
        <v>7</v>
      </c>
      <c r="C52" s="78" t="s">
        <v>12</v>
      </c>
      <c r="D52" s="81" t="s">
        <v>98</v>
      </c>
      <c r="E52" s="78" t="s">
        <v>1</v>
      </c>
      <c r="F52" s="85">
        <f t="shared" si="0"/>
        <v>0</v>
      </c>
      <c r="G52" s="9"/>
      <c r="H52" s="9"/>
      <c r="I52" s="9"/>
      <c r="J52" s="9"/>
      <c r="K52" s="9"/>
    </row>
    <row r="53" spans="1:11" ht="27" x14ac:dyDescent="0.2">
      <c r="A53" s="59" t="s">
        <v>111</v>
      </c>
      <c r="B53" s="82" t="s">
        <v>7</v>
      </c>
      <c r="C53" s="82" t="s">
        <v>12</v>
      </c>
      <c r="D53" s="83" t="s">
        <v>98</v>
      </c>
      <c r="E53" s="82" t="s">
        <v>1</v>
      </c>
      <c r="F53" s="84">
        <f t="shared" si="0"/>
        <v>0</v>
      </c>
      <c r="G53" s="9"/>
      <c r="H53" s="9"/>
      <c r="I53" s="9"/>
      <c r="J53" s="9"/>
      <c r="K53" s="9"/>
    </row>
    <row r="54" spans="1:11" x14ac:dyDescent="0.2">
      <c r="A54" s="11" t="s">
        <v>46</v>
      </c>
      <c r="B54" s="70" t="s">
        <v>7</v>
      </c>
      <c r="C54" s="70" t="s">
        <v>12</v>
      </c>
      <c r="D54" s="71" t="s">
        <v>112</v>
      </c>
      <c r="E54" s="70" t="s">
        <v>1</v>
      </c>
      <c r="F54" s="75">
        <f t="shared" si="0"/>
        <v>0</v>
      </c>
      <c r="G54" s="9"/>
      <c r="H54" s="9"/>
      <c r="I54" s="9"/>
      <c r="J54" s="9"/>
      <c r="K54" s="9"/>
    </row>
    <row r="55" spans="1:11" ht="25.5" x14ac:dyDescent="0.2">
      <c r="A55" s="11" t="s">
        <v>113</v>
      </c>
      <c r="B55" s="70" t="s">
        <v>7</v>
      </c>
      <c r="C55" s="70" t="s">
        <v>12</v>
      </c>
      <c r="D55" s="71" t="s">
        <v>112</v>
      </c>
      <c r="E55" s="70" t="s">
        <v>1</v>
      </c>
      <c r="F55" s="75">
        <f t="shared" si="0"/>
        <v>0</v>
      </c>
      <c r="G55" s="9"/>
      <c r="H55" s="9"/>
      <c r="I55" s="9"/>
      <c r="J55" s="9"/>
      <c r="K55" s="9"/>
    </row>
    <row r="56" spans="1:11" ht="25.5" x14ac:dyDescent="0.2">
      <c r="A56" s="11" t="s">
        <v>45</v>
      </c>
      <c r="B56" s="70" t="s">
        <v>7</v>
      </c>
      <c r="C56" s="70" t="s">
        <v>12</v>
      </c>
      <c r="D56" s="71" t="s">
        <v>112</v>
      </c>
      <c r="E56" s="70" t="s">
        <v>44</v>
      </c>
      <c r="F56" s="75">
        <v>0</v>
      </c>
      <c r="G56" s="9"/>
      <c r="H56" s="9"/>
      <c r="I56" s="9"/>
      <c r="J56" s="9"/>
      <c r="K56" s="9"/>
    </row>
    <row r="57" spans="1:11" x14ac:dyDescent="0.2">
      <c r="A57" s="55" t="s">
        <v>71</v>
      </c>
      <c r="B57" s="88" t="s">
        <v>41</v>
      </c>
      <c r="C57" s="88" t="s">
        <v>2</v>
      </c>
      <c r="D57" s="89" t="s">
        <v>98</v>
      </c>
      <c r="E57" s="88" t="s">
        <v>1</v>
      </c>
      <c r="F57" s="90">
        <f>F58+F69</f>
        <v>292.8</v>
      </c>
      <c r="G57" s="9"/>
      <c r="H57" s="9"/>
      <c r="I57" s="9"/>
      <c r="J57" s="9"/>
      <c r="K57" s="9"/>
    </row>
    <row r="58" spans="1:11" x14ac:dyDescent="0.2">
      <c r="A58" s="57" t="s">
        <v>70</v>
      </c>
      <c r="B58" s="78" t="s">
        <v>41</v>
      </c>
      <c r="C58" s="78" t="s">
        <v>68</v>
      </c>
      <c r="D58" s="81" t="s">
        <v>98</v>
      </c>
      <c r="E58" s="78" t="s">
        <v>1</v>
      </c>
      <c r="F58" s="85">
        <f>F59</f>
        <v>287.3</v>
      </c>
      <c r="G58" s="9"/>
      <c r="H58" s="9"/>
      <c r="I58" s="9"/>
      <c r="J58" s="9"/>
      <c r="K58" s="9"/>
    </row>
    <row r="59" spans="1:11" ht="27" x14ac:dyDescent="0.2">
      <c r="A59" s="59" t="s">
        <v>379</v>
      </c>
      <c r="B59" s="60" t="s">
        <v>41</v>
      </c>
      <c r="C59" s="60" t="s">
        <v>68</v>
      </c>
      <c r="D59" s="61" t="s">
        <v>115</v>
      </c>
      <c r="E59" s="60" t="s">
        <v>1</v>
      </c>
      <c r="F59" s="170">
        <f>F60+F63+F66</f>
        <v>287.3</v>
      </c>
      <c r="G59" s="9"/>
      <c r="H59" s="9"/>
      <c r="I59" s="9"/>
      <c r="J59" s="9"/>
      <c r="K59" s="9"/>
    </row>
    <row r="60" spans="1:11" x14ac:dyDescent="0.2">
      <c r="A60" s="11" t="s">
        <v>46</v>
      </c>
      <c r="B60" s="70" t="s">
        <v>41</v>
      </c>
      <c r="C60" s="70" t="s">
        <v>68</v>
      </c>
      <c r="D60" s="71" t="s">
        <v>116</v>
      </c>
      <c r="E60" s="70" t="s">
        <v>1</v>
      </c>
      <c r="F60" s="75">
        <f>F61</f>
        <v>287.3</v>
      </c>
      <c r="G60" s="9"/>
      <c r="H60" s="9"/>
      <c r="I60" s="9"/>
      <c r="J60" s="9"/>
      <c r="K60" s="9"/>
    </row>
    <row r="61" spans="1:11" x14ac:dyDescent="0.2">
      <c r="A61" s="11" t="s">
        <v>69</v>
      </c>
      <c r="B61" s="70" t="s">
        <v>41</v>
      </c>
      <c r="C61" s="70" t="s">
        <v>68</v>
      </c>
      <c r="D61" s="71" t="s">
        <v>255</v>
      </c>
      <c r="E61" s="70" t="s">
        <v>1</v>
      </c>
      <c r="F61" s="75">
        <f>F62</f>
        <v>287.3</v>
      </c>
      <c r="G61" s="9"/>
      <c r="H61" s="9"/>
      <c r="I61" s="9"/>
      <c r="J61" s="9"/>
      <c r="K61" s="9"/>
    </row>
    <row r="62" spans="1:11" ht="25.5" x14ac:dyDescent="0.2">
      <c r="A62" s="11" t="s">
        <v>45</v>
      </c>
      <c r="B62" s="70" t="s">
        <v>41</v>
      </c>
      <c r="C62" s="70" t="s">
        <v>68</v>
      </c>
      <c r="D62" s="71" t="s">
        <v>255</v>
      </c>
      <c r="E62" s="70" t="s">
        <v>44</v>
      </c>
      <c r="F62" s="218">
        <v>287.3</v>
      </c>
      <c r="G62" s="9"/>
      <c r="H62" s="9"/>
      <c r="I62" s="9"/>
      <c r="J62" s="9"/>
      <c r="K62" s="9"/>
    </row>
    <row r="63" spans="1:11" x14ac:dyDescent="0.2">
      <c r="A63" s="11" t="s">
        <v>46</v>
      </c>
      <c r="B63" s="70" t="s">
        <v>41</v>
      </c>
      <c r="C63" s="70" t="s">
        <v>68</v>
      </c>
      <c r="D63" s="71" t="s">
        <v>250</v>
      </c>
      <c r="E63" s="70" t="s">
        <v>1</v>
      </c>
      <c r="F63" s="91">
        <f>F64</f>
        <v>0</v>
      </c>
      <c r="G63" s="9"/>
      <c r="H63" s="9"/>
      <c r="I63" s="9"/>
      <c r="J63" s="9"/>
      <c r="K63" s="9"/>
    </row>
    <row r="64" spans="1:11" x14ac:dyDescent="0.2">
      <c r="A64" s="11" t="s">
        <v>69</v>
      </c>
      <c r="B64" s="70" t="s">
        <v>41</v>
      </c>
      <c r="C64" s="70" t="s">
        <v>68</v>
      </c>
      <c r="D64" s="71" t="s">
        <v>249</v>
      </c>
      <c r="E64" s="70" t="s">
        <v>1</v>
      </c>
      <c r="F64" s="75">
        <f>F65</f>
        <v>0</v>
      </c>
      <c r="G64" s="9"/>
      <c r="H64" s="9"/>
      <c r="I64" s="9"/>
      <c r="J64" s="9"/>
      <c r="K64" s="9"/>
    </row>
    <row r="65" spans="1:11" ht="25.5" x14ac:dyDescent="0.2">
      <c r="A65" s="11" t="s">
        <v>45</v>
      </c>
      <c r="B65" s="70" t="s">
        <v>41</v>
      </c>
      <c r="C65" s="70" t="s">
        <v>68</v>
      </c>
      <c r="D65" s="71" t="s">
        <v>249</v>
      </c>
      <c r="E65" s="70" t="s">
        <v>44</v>
      </c>
      <c r="F65" s="75"/>
      <c r="G65" s="9"/>
      <c r="H65" s="9"/>
      <c r="I65" s="9"/>
      <c r="J65" s="9"/>
      <c r="K65" s="9"/>
    </row>
    <row r="66" spans="1:11" x14ac:dyDescent="0.2">
      <c r="A66" s="11" t="s">
        <v>46</v>
      </c>
      <c r="B66" s="70" t="s">
        <v>41</v>
      </c>
      <c r="C66" s="70" t="s">
        <v>68</v>
      </c>
      <c r="D66" s="71" t="s">
        <v>265</v>
      </c>
      <c r="E66" s="70" t="s">
        <v>1</v>
      </c>
      <c r="F66" s="91">
        <f>F67</f>
        <v>0</v>
      </c>
      <c r="G66" s="9"/>
      <c r="H66" s="9"/>
      <c r="I66" s="9"/>
      <c r="J66" s="9"/>
      <c r="K66" s="9"/>
    </row>
    <row r="67" spans="1:11" x14ac:dyDescent="0.2">
      <c r="A67" s="11" t="s">
        <v>69</v>
      </c>
      <c r="B67" s="70" t="s">
        <v>41</v>
      </c>
      <c r="C67" s="70" t="s">
        <v>68</v>
      </c>
      <c r="D67" s="71" t="s">
        <v>266</v>
      </c>
      <c r="E67" s="70" t="s">
        <v>1</v>
      </c>
      <c r="F67" s="75">
        <f>F68</f>
        <v>0</v>
      </c>
      <c r="G67" s="9"/>
      <c r="H67" s="9"/>
      <c r="I67" s="9"/>
      <c r="J67" s="9"/>
      <c r="K67" s="9"/>
    </row>
    <row r="68" spans="1:11" ht="25.5" x14ac:dyDescent="0.2">
      <c r="A68" s="11" t="s">
        <v>45</v>
      </c>
      <c r="B68" s="70" t="s">
        <v>41</v>
      </c>
      <c r="C68" s="70" t="s">
        <v>68</v>
      </c>
      <c r="D68" s="71" t="s">
        <v>266</v>
      </c>
      <c r="E68" s="70" t="s">
        <v>44</v>
      </c>
      <c r="F68" s="75"/>
      <c r="G68" s="9"/>
      <c r="H68" s="9"/>
      <c r="I68" s="9"/>
      <c r="J68" s="9"/>
      <c r="K68" s="9"/>
    </row>
    <row r="69" spans="1:11" x14ac:dyDescent="0.2">
      <c r="A69" s="58" t="s">
        <v>67</v>
      </c>
      <c r="B69" s="78" t="s">
        <v>41</v>
      </c>
      <c r="C69" s="78" t="s">
        <v>66</v>
      </c>
      <c r="D69" s="81" t="s">
        <v>98</v>
      </c>
      <c r="E69" s="78" t="s">
        <v>1</v>
      </c>
      <c r="F69" s="85">
        <f>F70+F73+F76</f>
        <v>5.5</v>
      </c>
      <c r="G69" s="9"/>
      <c r="H69" s="9"/>
      <c r="I69" s="9"/>
      <c r="J69" s="9"/>
      <c r="K69" s="9"/>
    </row>
    <row r="70" spans="1:11" ht="27" x14ac:dyDescent="0.2">
      <c r="A70" s="97" t="s">
        <v>380</v>
      </c>
      <c r="B70" s="60" t="s">
        <v>41</v>
      </c>
      <c r="C70" s="60" t="s">
        <v>66</v>
      </c>
      <c r="D70" s="61" t="s">
        <v>108</v>
      </c>
      <c r="E70" s="60" t="s">
        <v>1</v>
      </c>
      <c r="F70" s="170">
        <f>F71</f>
        <v>0.3</v>
      </c>
      <c r="G70" s="9"/>
      <c r="H70" s="9"/>
      <c r="I70" s="9"/>
      <c r="J70" s="9"/>
      <c r="K70" s="9"/>
    </row>
    <row r="71" spans="1:11" x14ac:dyDescent="0.2">
      <c r="A71" s="11" t="s">
        <v>46</v>
      </c>
      <c r="B71" s="13" t="s">
        <v>41</v>
      </c>
      <c r="C71" s="13" t="s">
        <v>66</v>
      </c>
      <c r="D71" s="18" t="s">
        <v>109</v>
      </c>
      <c r="E71" s="13" t="s">
        <v>1</v>
      </c>
      <c r="F71" s="87">
        <f>F72</f>
        <v>0.3</v>
      </c>
      <c r="G71" s="9"/>
      <c r="H71" s="9"/>
      <c r="I71" s="9"/>
      <c r="J71" s="9"/>
      <c r="K71" s="9"/>
    </row>
    <row r="72" spans="1:11" ht="25.5" x14ac:dyDescent="0.2">
      <c r="A72" s="11" t="s">
        <v>45</v>
      </c>
      <c r="B72" s="13" t="s">
        <v>41</v>
      </c>
      <c r="C72" s="13" t="s">
        <v>66</v>
      </c>
      <c r="D72" s="18" t="s">
        <v>256</v>
      </c>
      <c r="E72" s="13" t="s">
        <v>44</v>
      </c>
      <c r="F72" s="87">
        <v>0.3</v>
      </c>
      <c r="G72" s="9"/>
      <c r="H72" s="9"/>
      <c r="I72" s="9"/>
      <c r="J72" s="9"/>
      <c r="K72" s="9"/>
    </row>
    <row r="73" spans="1:11" ht="30.75" customHeight="1" x14ac:dyDescent="0.2">
      <c r="A73" s="59" t="s">
        <v>381</v>
      </c>
      <c r="B73" s="60" t="s">
        <v>41</v>
      </c>
      <c r="C73" s="60" t="s">
        <v>66</v>
      </c>
      <c r="D73" s="61" t="s">
        <v>128</v>
      </c>
      <c r="E73" s="60" t="s">
        <v>1</v>
      </c>
      <c r="F73" s="170">
        <f>F74</f>
        <v>0.3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129</v>
      </c>
      <c r="E74" s="13" t="s">
        <v>1</v>
      </c>
      <c r="F74" s="87">
        <f>F75</f>
        <v>0.3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257</v>
      </c>
      <c r="E75" s="13" t="s">
        <v>44</v>
      </c>
      <c r="F75" s="87">
        <v>0.3</v>
      </c>
      <c r="G75" s="9"/>
      <c r="H75" s="9"/>
      <c r="I75" s="9"/>
      <c r="J75" s="9"/>
      <c r="K75" s="9"/>
    </row>
    <row r="76" spans="1:11" x14ac:dyDescent="0.2">
      <c r="A76" s="16" t="s">
        <v>103</v>
      </c>
      <c r="B76" s="70" t="s">
        <v>41</v>
      </c>
      <c r="C76" s="70" t="s">
        <v>66</v>
      </c>
      <c r="D76" s="71" t="s">
        <v>104</v>
      </c>
      <c r="E76" s="70" t="s">
        <v>1</v>
      </c>
      <c r="F76" s="75">
        <f>F77</f>
        <v>4.9000000000000004</v>
      </c>
      <c r="G76" s="9"/>
      <c r="H76" s="9"/>
      <c r="I76" s="9"/>
      <c r="J76" s="9"/>
      <c r="K76" s="9"/>
    </row>
    <row r="77" spans="1:11" ht="25.5" x14ac:dyDescent="0.2">
      <c r="A77" s="11" t="s">
        <v>47</v>
      </c>
      <c r="B77" s="70" t="s">
        <v>41</v>
      </c>
      <c r="C77" s="70" t="s">
        <v>66</v>
      </c>
      <c r="D77" s="71" t="s">
        <v>105</v>
      </c>
      <c r="E77" s="70" t="s">
        <v>1</v>
      </c>
      <c r="F77" s="75">
        <f>F78+F80</f>
        <v>4.9000000000000004</v>
      </c>
      <c r="G77" s="9"/>
      <c r="H77" s="9"/>
      <c r="I77" s="9"/>
      <c r="J77" s="9"/>
      <c r="K77" s="9"/>
    </row>
    <row r="78" spans="1:11" ht="25.5" x14ac:dyDescent="0.2">
      <c r="A78" s="11" t="s">
        <v>224</v>
      </c>
      <c r="B78" s="70" t="s">
        <v>41</v>
      </c>
      <c r="C78" s="70" t="s">
        <v>66</v>
      </c>
      <c r="D78" s="71" t="s">
        <v>125</v>
      </c>
      <c r="E78" s="70" t="s">
        <v>1</v>
      </c>
      <c r="F78" s="75">
        <f>F79</f>
        <v>4.9000000000000004</v>
      </c>
      <c r="G78" s="9"/>
      <c r="H78" s="9"/>
      <c r="I78" s="9"/>
      <c r="J78" s="9"/>
      <c r="K78" s="9"/>
    </row>
    <row r="79" spans="1:11" x14ac:dyDescent="0.2">
      <c r="A79" s="11" t="s">
        <v>21</v>
      </c>
      <c r="B79" s="70" t="s">
        <v>41</v>
      </c>
      <c r="C79" s="70" t="s">
        <v>66</v>
      </c>
      <c r="D79" s="71" t="s">
        <v>125</v>
      </c>
      <c r="E79" s="70" t="s">
        <v>65</v>
      </c>
      <c r="F79" s="87">
        <v>4.9000000000000004</v>
      </c>
      <c r="G79" s="9"/>
      <c r="H79" s="9"/>
      <c r="I79" s="9"/>
      <c r="J79" s="9"/>
      <c r="K79" s="9"/>
    </row>
    <row r="80" spans="1:11" ht="25.5" x14ac:dyDescent="0.2">
      <c r="A80" s="11" t="s">
        <v>218</v>
      </c>
      <c r="B80" s="70" t="s">
        <v>41</v>
      </c>
      <c r="C80" s="70" t="s">
        <v>66</v>
      </c>
      <c r="D80" s="71" t="s">
        <v>105</v>
      </c>
      <c r="E80" s="70" t="s">
        <v>1</v>
      </c>
      <c r="F80" s="75">
        <v>0</v>
      </c>
      <c r="G80" s="9"/>
      <c r="H80" s="9"/>
      <c r="I80" s="9"/>
      <c r="J80" s="9"/>
      <c r="K80" s="9"/>
    </row>
    <row r="81" spans="1:11" x14ac:dyDescent="0.2">
      <c r="A81" s="11" t="s">
        <v>21</v>
      </c>
      <c r="B81" s="70" t="s">
        <v>41</v>
      </c>
      <c r="C81" s="70" t="s">
        <v>66</v>
      </c>
      <c r="D81" s="71" t="s">
        <v>105</v>
      </c>
      <c r="E81" s="70" t="s">
        <v>65</v>
      </c>
      <c r="F81" s="75">
        <v>0</v>
      </c>
      <c r="G81" s="9"/>
      <c r="H81" s="9"/>
      <c r="I81" s="9"/>
      <c r="J81" s="9"/>
      <c r="K81" s="9"/>
    </row>
    <row r="82" spans="1:11" x14ac:dyDescent="0.2">
      <c r="A82" s="54" t="s">
        <v>64</v>
      </c>
      <c r="B82" s="88" t="s">
        <v>57</v>
      </c>
      <c r="C82" s="88" t="s">
        <v>2</v>
      </c>
      <c r="D82" s="89" t="s">
        <v>98</v>
      </c>
      <c r="E82" s="88" t="s">
        <v>1</v>
      </c>
      <c r="F82" s="90">
        <f>F83+F93+F101</f>
        <v>326.8</v>
      </c>
      <c r="G82" s="9"/>
      <c r="H82" s="9"/>
      <c r="I82" s="9"/>
      <c r="J82" s="9"/>
      <c r="K82" s="9"/>
    </row>
    <row r="83" spans="1:11" x14ac:dyDescent="0.2">
      <c r="A83" s="57" t="s">
        <v>63</v>
      </c>
      <c r="B83" s="78" t="s">
        <v>57</v>
      </c>
      <c r="C83" s="78" t="s">
        <v>4</v>
      </c>
      <c r="D83" s="81" t="s">
        <v>98</v>
      </c>
      <c r="E83" s="78" t="s">
        <v>1</v>
      </c>
      <c r="F83" s="85">
        <f>F84</f>
        <v>146.30000000000001</v>
      </c>
      <c r="G83" s="9"/>
      <c r="H83" s="9"/>
      <c r="I83" s="9"/>
      <c r="J83" s="9"/>
      <c r="K83" s="9"/>
    </row>
    <row r="84" spans="1:11" x14ac:dyDescent="0.2">
      <c r="A84" s="16" t="s">
        <v>103</v>
      </c>
      <c r="B84" s="70" t="s">
        <v>57</v>
      </c>
      <c r="C84" s="70" t="s">
        <v>4</v>
      </c>
      <c r="D84" s="71" t="s">
        <v>104</v>
      </c>
      <c r="E84" s="70" t="s">
        <v>1</v>
      </c>
      <c r="F84" s="75">
        <f>F85</f>
        <v>146.30000000000001</v>
      </c>
      <c r="G84" s="9"/>
      <c r="H84" s="9"/>
      <c r="I84" s="9"/>
      <c r="J84" s="9"/>
      <c r="K84" s="9"/>
    </row>
    <row r="85" spans="1:11" x14ac:dyDescent="0.2">
      <c r="A85" s="11" t="s">
        <v>46</v>
      </c>
      <c r="B85" s="70" t="s">
        <v>57</v>
      </c>
      <c r="C85" s="70" t="s">
        <v>4</v>
      </c>
      <c r="D85" s="71" t="s">
        <v>105</v>
      </c>
      <c r="E85" s="70" t="s">
        <v>1</v>
      </c>
      <c r="F85" s="75">
        <f>F86</f>
        <v>146.30000000000001</v>
      </c>
      <c r="G85" s="9"/>
      <c r="H85" s="9"/>
      <c r="I85" s="9"/>
      <c r="J85" s="9"/>
      <c r="K85" s="9"/>
    </row>
    <row r="86" spans="1:11" x14ac:dyDescent="0.2">
      <c r="A86" s="12" t="s">
        <v>118</v>
      </c>
      <c r="B86" s="70" t="s">
        <v>57</v>
      </c>
      <c r="C86" s="70" t="s">
        <v>4</v>
      </c>
      <c r="D86" s="71" t="s">
        <v>105</v>
      </c>
      <c r="E86" s="70" t="s">
        <v>1</v>
      </c>
      <c r="F86" s="75">
        <f>F87+F90</f>
        <v>146.30000000000001</v>
      </c>
      <c r="G86" s="9"/>
      <c r="H86" s="9"/>
      <c r="I86" s="9"/>
      <c r="J86" s="9"/>
      <c r="K86" s="9"/>
    </row>
    <row r="87" spans="1:11" ht="25.5" x14ac:dyDescent="0.2">
      <c r="A87" s="12" t="s">
        <v>45</v>
      </c>
      <c r="B87" s="70" t="s">
        <v>57</v>
      </c>
      <c r="C87" s="70" t="s">
        <v>4</v>
      </c>
      <c r="D87" s="72" t="s">
        <v>117</v>
      </c>
      <c r="E87" s="70" t="s">
        <v>1</v>
      </c>
      <c r="F87" s="75">
        <f>F88+F89</f>
        <v>146.30000000000001</v>
      </c>
      <c r="G87" s="9"/>
      <c r="H87" s="9"/>
      <c r="I87" s="9"/>
      <c r="J87" s="9"/>
      <c r="K87" s="9"/>
    </row>
    <row r="88" spans="1:11" ht="25.5" x14ac:dyDescent="0.2">
      <c r="A88" s="12" t="s">
        <v>45</v>
      </c>
      <c r="B88" s="70" t="s">
        <v>57</v>
      </c>
      <c r="C88" s="70" t="s">
        <v>4</v>
      </c>
      <c r="D88" s="72" t="s">
        <v>117</v>
      </c>
      <c r="E88" s="70" t="s">
        <v>44</v>
      </c>
      <c r="F88" s="218">
        <v>146.30000000000001</v>
      </c>
      <c r="G88" s="9"/>
      <c r="H88" s="9"/>
      <c r="I88" s="9"/>
      <c r="J88" s="9"/>
      <c r="K88" s="9"/>
    </row>
    <row r="89" spans="1:11" x14ac:dyDescent="0.2">
      <c r="A89" s="12" t="s">
        <v>246</v>
      </c>
      <c r="B89" s="70" t="s">
        <v>57</v>
      </c>
      <c r="C89" s="70" t="s">
        <v>4</v>
      </c>
      <c r="D89" s="72" t="s">
        <v>117</v>
      </c>
      <c r="E89" s="70" t="s">
        <v>247</v>
      </c>
      <c r="F89" s="75"/>
      <c r="G89" s="9"/>
      <c r="H89" s="9"/>
      <c r="I89" s="9"/>
      <c r="J89" s="9"/>
      <c r="K89" s="9"/>
    </row>
    <row r="90" spans="1:11" ht="25.5" x14ac:dyDescent="0.2">
      <c r="A90" s="12" t="s">
        <v>45</v>
      </c>
      <c r="B90" s="70" t="s">
        <v>57</v>
      </c>
      <c r="C90" s="70" t="s">
        <v>4</v>
      </c>
      <c r="D90" s="72" t="s">
        <v>245</v>
      </c>
      <c r="E90" s="70" t="s">
        <v>1</v>
      </c>
      <c r="F90" s="75">
        <f>F91</f>
        <v>0</v>
      </c>
      <c r="G90" s="9"/>
      <c r="H90" s="9"/>
      <c r="I90" s="9"/>
      <c r="J90" s="9"/>
      <c r="K90" s="9"/>
    </row>
    <row r="91" spans="1:11" ht="25.5" x14ac:dyDescent="0.2">
      <c r="A91" s="12" t="s">
        <v>45</v>
      </c>
      <c r="B91" s="70" t="s">
        <v>57</v>
      </c>
      <c r="C91" s="70" t="s">
        <v>4</v>
      </c>
      <c r="D91" s="72" t="s">
        <v>245</v>
      </c>
      <c r="E91" s="70" t="s">
        <v>44</v>
      </c>
      <c r="F91" s="87"/>
      <c r="G91" s="9"/>
      <c r="H91" s="9"/>
      <c r="I91" s="9"/>
      <c r="J91" s="9"/>
      <c r="K91" s="9"/>
    </row>
    <row r="92" spans="1:11" x14ac:dyDescent="0.2">
      <c r="A92" s="12" t="s">
        <v>246</v>
      </c>
      <c r="B92" s="70" t="s">
        <v>57</v>
      </c>
      <c r="C92" s="70" t="s">
        <v>4</v>
      </c>
      <c r="D92" s="72" t="s">
        <v>245</v>
      </c>
      <c r="E92" s="70" t="s">
        <v>247</v>
      </c>
      <c r="F92" s="75"/>
      <c r="G92" s="9"/>
      <c r="H92" s="9"/>
      <c r="I92" s="9"/>
      <c r="J92" s="9"/>
      <c r="K92" s="9"/>
    </row>
    <row r="93" spans="1:11" x14ac:dyDescent="0.2">
      <c r="A93" s="58" t="s">
        <v>61</v>
      </c>
      <c r="B93" s="78" t="s">
        <v>57</v>
      </c>
      <c r="C93" s="78" t="s">
        <v>20</v>
      </c>
      <c r="D93" s="81" t="s">
        <v>98</v>
      </c>
      <c r="E93" s="78" t="s">
        <v>1</v>
      </c>
      <c r="F93" s="85">
        <f>F94</f>
        <v>0.5</v>
      </c>
      <c r="G93" s="9"/>
      <c r="H93" s="9"/>
      <c r="I93" s="9"/>
      <c r="J93" s="9"/>
      <c r="K93" s="9"/>
    </row>
    <row r="94" spans="1:11" x14ac:dyDescent="0.2">
      <c r="A94" s="16" t="s">
        <v>103</v>
      </c>
      <c r="B94" s="86" t="s">
        <v>57</v>
      </c>
      <c r="C94" s="86" t="s">
        <v>20</v>
      </c>
      <c r="D94" s="72" t="s">
        <v>104</v>
      </c>
      <c r="E94" s="86" t="s">
        <v>1</v>
      </c>
      <c r="F94" s="92">
        <f>F95</f>
        <v>0.5</v>
      </c>
      <c r="G94" s="9"/>
      <c r="H94" s="9"/>
      <c r="I94" s="9"/>
      <c r="J94" s="9"/>
      <c r="K94" s="9"/>
    </row>
    <row r="95" spans="1:11" x14ac:dyDescent="0.2">
      <c r="A95" s="12" t="s">
        <v>46</v>
      </c>
      <c r="B95" s="86" t="s">
        <v>57</v>
      </c>
      <c r="C95" s="86" t="s">
        <v>20</v>
      </c>
      <c r="D95" s="72" t="s">
        <v>105</v>
      </c>
      <c r="E95" s="86" t="s">
        <v>1</v>
      </c>
      <c r="F95" s="92">
        <f>F96</f>
        <v>0.5</v>
      </c>
      <c r="G95" s="9"/>
      <c r="H95" s="9"/>
      <c r="I95" s="9"/>
      <c r="J95" s="9"/>
      <c r="K95" s="9"/>
    </row>
    <row r="96" spans="1:11" x14ac:dyDescent="0.2">
      <c r="A96" s="12" t="s">
        <v>60</v>
      </c>
      <c r="B96" s="86" t="s">
        <v>57</v>
      </c>
      <c r="C96" s="86" t="s">
        <v>20</v>
      </c>
      <c r="D96" s="72" t="s">
        <v>105</v>
      </c>
      <c r="E96" s="86" t="s">
        <v>1</v>
      </c>
      <c r="F96" s="92">
        <f>F97+F99</f>
        <v>0.5</v>
      </c>
      <c r="G96" s="9"/>
      <c r="H96" s="9"/>
      <c r="I96" s="9"/>
      <c r="J96" s="9"/>
      <c r="K96" s="9"/>
    </row>
    <row r="97" spans="1:11" ht="25.5" x14ac:dyDescent="0.2">
      <c r="A97" s="11" t="s">
        <v>221</v>
      </c>
      <c r="B97" s="86" t="s">
        <v>57</v>
      </c>
      <c r="C97" s="86" t="s">
        <v>20</v>
      </c>
      <c r="D97" s="72" t="s">
        <v>105</v>
      </c>
      <c r="E97" s="86" t="s">
        <v>1</v>
      </c>
      <c r="F97" s="92">
        <f>F98</f>
        <v>0</v>
      </c>
      <c r="G97" s="9"/>
      <c r="H97" s="9"/>
      <c r="I97" s="9"/>
      <c r="J97" s="9"/>
      <c r="K97" s="9"/>
    </row>
    <row r="98" spans="1:11" x14ac:dyDescent="0.2">
      <c r="A98" s="11" t="s">
        <v>21</v>
      </c>
      <c r="B98" s="86" t="s">
        <v>57</v>
      </c>
      <c r="C98" s="86" t="s">
        <v>20</v>
      </c>
      <c r="D98" s="72" t="s">
        <v>207</v>
      </c>
      <c r="E98" s="86" t="s">
        <v>65</v>
      </c>
      <c r="F98" s="92"/>
      <c r="G98" s="9"/>
      <c r="H98" s="9"/>
      <c r="I98" s="9"/>
      <c r="J98" s="9"/>
      <c r="K98" s="9"/>
    </row>
    <row r="99" spans="1:11" ht="25.5" x14ac:dyDescent="0.2">
      <c r="A99" s="11" t="s">
        <v>222</v>
      </c>
      <c r="B99" s="86" t="s">
        <v>57</v>
      </c>
      <c r="C99" s="86" t="s">
        <v>20</v>
      </c>
      <c r="D99" s="72" t="s">
        <v>208</v>
      </c>
      <c r="E99" s="86" t="s">
        <v>1</v>
      </c>
      <c r="F99" s="92">
        <f>F100</f>
        <v>0.5</v>
      </c>
      <c r="G99" s="9"/>
      <c r="H99" s="9"/>
      <c r="I99" s="9"/>
      <c r="J99" s="9"/>
      <c r="K99" s="9"/>
    </row>
    <row r="100" spans="1:11" x14ac:dyDescent="0.2">
      <c r="A100" s="11" t="s">
        <v>21</v>
      </c>
      <c r="B100" s="86" t="s">
        <v>57</v>
      </c>
      <c r="C100" s="86" t="s">
        <v>20</v>
      </c>
      <c r="D100" s="72" t="s">
        <v>208</v>
      </c>
      <c r="E100" s="86" t="s">
        <v>65</v>
      </c>
      <c r="F100" s="92">
        <v>0.5</v>
      </c>
      <c r="G100" s="9"/>
      <c r="H100" s="9"/>
      <c r="I100" s="9"/>
      <c r="J100" s="9"/>
      <c r="K100" s="9"/>
    </row>
    <row r="101" spans="1:11" x14ac:dyDescent="0.2">
      <c r="A101" s="58" t="s">
        <v>227</v>
      </c>
      <c r="B101" s="78" t="s">
        <v>57</v>
      </c>
      <c r="C101" s="78" t="s">
        <v>7</v>
      </c>
      <c r="D101" s="81" t="s">
        <v>98</v>
      </c>
      <c r="E101" s="78" t="s">
        <v>1</v>
      </c>
      <c r="F101" s="80">
        <f>F102</f>
        <v>180</v>
      </c>
      <c r="G101" s="9"/>
      <c r="H101" s="9"/>
      <c r="I101" s="9"/>
      <c r="J101" s="9"/>
      <c r="K101" s="9"/>
    </row>
    <row r="102" spans="1:11" ht="27" x14ac:dyDescent="0.2">
      <c r="A102" s="59" t="s">
        <v>382</v>
      </c>
      <c r="B102" s="60" t="s">
        <v>57</v>
      </c>
      <c r="C102" s="60" t="s">
        <v>7</v>
      </c>
      <c r="D102" s="61" t="s">
        <v>120</v>
      </c>
      <c r="E102" s="60" t="s">
        <v>1</v>
      </c>
      <c r="F102" s="170">
        <f>F103</f>
        <v>180</v>
      </c>
      <c r="G102" s="9"/>
      <c r="H102" s="9"/>
      <c r="I102" s="9"/>
      <c r="J102" s="9"/>
      <c r="K102" s="9"/>
    </row>
    <row r="103" spans="1:11" x14ac:dyDescent="0.2">
      <c r="A103" s="11" t="s">
        <v>46</v>
      </c>
      <c r="B103" s="70" t="s">
        <v>57</v>
      </c>
      <c r="C103" s="70" t="s">
        <v>7</v>
      </c>
      <c r="D103" s="71" t="s">
        <v>121</v>
      </c>
      <c r="E103" s="70" t="s">
        <v>1</v>
      </c>
      <c r="F103" s="93">
        <f>F104+F106</f>
        <v>180</v>
      </c>
      <c r="G103" s="9"/>
      <c r="H103" s="9"/>
      <c r="I103" s="9"/>
      <c r="J103" s="9"/>
      <c r="K103" s="9"/>
    </row>
    <row r="104" spans="1:11" x14ac:dyDescent="0.2">
      <c r="A104" s="11" t="s">
        <v>59</v>
      </c>
      <c r="B104" s="70" t="s">
        <v>57</v>
      </c>
      <c r="C104" s="70" t="s">
        <v>7</v>
      </c>
      <c r="D104" s="71" t="s">
        <v>258</v>
      </c>
      <c r="E104" s="70" t="s">
        <v>1</v>
      </c>
      <c r="F104" s="93">
        <f>F105</f>
        <v>130</v>
      </c>
      <c r="G104" s="9"/>
      <c r="H104" s="9"/>
      <c r="I104" s="9"/>
      <c r="J104" s="9"/>
      <c r="K104" s="9"/>
    </row>
    <row r="105" spans="1:11" ht="25.5" x14ac:dyDescent="0.2">
      <c r="A105" s="11" t="s">
        <v>45</v>
      </c>
      <c r="B105" s="70" t="s">
        <v>57</v>
      </c>
      <c r="C105" s="70" t="s">
        <v>7</v>
      </c>
      <c r="D105" s="71" t="s">
        <v>258</v>
      </c>
      <c r="E105" s="70" t="s">
        <v>44</v>
      </c>
      <c r="F105" s="93">
        <v>130</v>
      </c>
      <c r="G105" s="9"/>
      <c r="H105" s="9"/>
      <c r="I105" s="9"/>
      <c r="J105" s="9"/>
      <c r="K105" s="9"/>
    </row>
    <row r="106" spans="1:11" x14ac:dyDescent="0.2">
      <c r="A106" s="11" t="s">
        <v>58</v>
      </c>
      <c r="B106" s="70" t="s">
        <v>57</v>
      </c>
      <c r="C106" s="70" t="s">
        <v>7</v>
      </c>
      <c r="D106" s="71" t="s">
        <v>259</v>
      </c>
      <c r="E106" s="70" t="s">
        <v>1</v>
      </c>
      <c r="F106" s="93">
        <f>F107</f>
        <v>50</v>
      </c>
      <c r="G106" s="9"/>
      <c r="H106" s="9"/>
      <c r="I106" s="9"/>
      <c r="J106" s="9"/>
      <c r="K106" s="9"/>
    </row>
    <row r="107" spans="1:11" ht="25.5" x14ac:dyDescent="0.2">
      <c r="A107" s="11" t="s">
        <v>45</v>
      </c>
      <c r="B107" s="70" t="s">
        <v>57</v>
      </c>
      <c r="C107" s="70" t="s">
        <v>7</v>
      </c>
      <c r="D107" s="71" t="s">
        <v>259</v>
      </c>
      <c r="E107" s="70" t="s">
        <v>44</v>
      </c>
      <c r="F107" s="93">
        <v>50</v>
      </c>
      <c r="G107" s="9"/>
      <c r="H107" s="9"/>
      <c r="I107" s="9"/>
      <c r="J107" s="9"/>
      <c r="K107" s="9"/>
    </row>
    <row r="108" spans="1:11" x14ac:dyDescent="0.2">
      <c r="A108" s="200" t="s">
        <v>371</v>
      </c>
      <c r="B108" s="201" t="s">
        <v>22</v>
      </c>
      <c r="C108" s="201" t="s">
        <v>2</v>
      </c>
      <c r="D108" s="202" t="s">
        <v>98</v>
      </c>
      <c r="E108" s="203" t="s">
        <v>1</v>
      </c>
      <c r="F108" s="204">
        <f>F109</f>
        <v>6</v>
      </c>
      <c r="G108" s="9"/>
      <c r="H108" s="9"/>
      <c r="I108" s="9"/>
      <c r="J108" s="9"/>
      <c r="K108" s="9"/>
    </row>
    <row r="109" spans="1:11" ht="25.5" x14ac:dyDescent="0.2">
      <c r="A109" s="197" t="s">
        <v>365</v>
      </c>
      <c r="B109" s="122" t="s">
        <v>22</v>
      </c>
      <c r="C109" s="122" t="s">
        <v>57</v>
      </c>
      <c r="D109" s="172" t="s">
        <v>98</v>
      </c>
      <c r="E109" s="171" t="s">
        <v>1</v>
      </c>
      <c r="F109" s="173">
        <f>F110</f>
        <v>6</v>
      </c>
      <c r="G109" s="9"/>
      <c r="H109" s="9"/>
      <c r="I109" s="9"/>
      <c r="J109" s="9"/>
      <c r="K109" s="9"/>
    </row>
    <row r="110" spans="1:11" ht="27" x14ac:dyDescent="0.25">
      <c r="A110" s="215" t="s">
        <v>377</v>
      </c>
      <c r="B110" s="206" t="s">
        <v>22</v>
      </c>
      <c r="C110" s="206" t="s">
        <v>57</v>
      </c>
      <c r="D110" s="61" t="s">
        <v>99</v>
      </c>
      <c r="E110" s="60" t="s">
        <v>1</v>
      </c>
      <c r="F110" s="170">
        <f>F111+F113</f>
        <v>6</v>
      </c>
      <c r="G110" s="9"/>
      <c r="H110" s="9"/>
      <c r="I110" s="9"/>
      <c r="J110" s="214"/>
      <c r="K110" s="9"/>
    </row>
    <row r="111" spans="1:11" ht="64.5" x14ac:dyDescent="0.25">
      <c r="A111" s="198" t="s">
        <v>366</v>
      </c>
      <c r="B111" s="190" t="s">
        <v>22</v>
      </c>
      <c r="C111" s="190" t="s">
        <v>57</v>
      </c>
      <c r="D111" s="195" t="s">
        <v>368</v>
      </c>
      <c r="E111" s="196" t="s">
        <v>1</v>
      </c>
      <c r="F111" s="93">
        <f>F112</f>
        <v>5</v>
      </c>
      <c r="G111" s="9"/>
      <c r="H111" s="9"/>
      <c r="I111" s="9"/>
      <c r="J111" s="9"/>
      <c r="K111" s="9"/>
    </row>
    <row r="112" spans="1:11" ht="26.25" x14ac:dyDescent="0.25">
      <c r="A112" s="199" t="s">
        <v>45</v>
      </c>
      <c r="B112" s="189" t="s">
        <v>22</v>
      </c>
      <c r="C112" s="189" t="s">
        <v>57</v>
      </c>
      <c r="D112" s="195" t="s">
        <v>368</v>
      </c>
      <c r="E112" s="196" t="s">
        <v>44</v>
      </c>
      <c r="F112" s="93">
        <v>5</v>
      </c>
      <c r="G112" s="9"/>
      <c r="H112" s="9"/>
      <c r="I112" s="9"/>
      <c r="J112" s="9"/>
      <c r="K112" s="9"/>
    </row>
    <row r="113" spans="1:11" ht="54" customHeight="1" x14ac:dyDescent="0.2">
      <c r="A113" s="191" t="s">
        <v>367</v>
      </c>
      <c r="B113" s="192" t="s">
        <v>22</v>
      </c>
      <c r="C113" s="192" t="s">
        <v>57</v>
      </c>
      <c r="D113" s="172" t="s">
        <v>369</v>
      </c>
      <c r="E113" s="171" t="s">
        <v>1</v>
      </c>
      <c r="F113" s="173">
        <f>F114</f>
        <v>1</v>
      </c>
      <c r="G113" s="9"/>
      <c r="H113" s="9"/>
      <c r="I113" s="9"/>
      <c r="J113" s="9"/>
      <c r="K113" s="9"/>
    </row>
    <row r="114" spans="1:11" ht="26.25" x14ac:dyDescent="0.25">
      <c r="A114" s="199" t="s">
        <v>45</v>
      </c>
      <c r="B114" s="189" t="s">
        <v>22</v>
      </c>
      <c r="C114" s="189" t="s">
        <v>57</v>
      </c>
      <c r="D114" s="195" t="s">
        <v>369</v>
      </c>
      <c r="E114" s="196" t="s">
        <v>44</v>
      </c>
      <c r="F114" s="93">
        <v>1</v>
      </c>
      <c r="G114" s="9"/>
      <c r="H114" s="9"/>
      <c r="I114" s="9"/>
      <c r="J114" s="9"/>
      <c r="K114" s="9"/>
    </row>
    <row r="115" spans="1:11" x14ac:dyDescent="0.2">
      <c r="A115" s="54" t="s">
        <v>56</v>
      </c>
      <c r="B115" s="88" t="s">
        <v>14</v>
      </c>
      <c r="C115" s="88" t="s">
        <v>2</v>
      </c>
      <c r="D115" s="89" t="s">
        <v>98</v>
      </c>
      <c r="E115" s="88" t="s">
        <v>1</v>
      </c>
      <c r="F115" s="90">
        <f>F116</f>
        <v>1351</v>
      </c>
      <c r="G115" s="9"/>
      <c r="H115" s="9"/>
      <c r="I115" s="9"/>
      <c r="J115" s="9"/>
      <c r="K115" s="9"/>
    </row>
    <row r="116" spans="1:11" x14ac:dyDescent="0.2">
      <c r="A116" s="57" t="s">
        <v>55</v>
      </c>
      <c r="B116" s="78" t="s">
        <v>14</v>
      </c>
      <c r="C116" s="78" t="s">
        <v>4</v>
      </c>
      <c r="D116" s="81" t="s">
        <v>98</v>
      </c>
      <c r="E116" s="78" t="s">
        <v>1</v>
      </c>
      <c r="F116" s="80">
        <f>F120+F121+F122+F126+F125</f>
        <v>1351</v>
      </c>
      <c r="G116" s="9"/>
      <c r="H116" s="9"/>
      <c r="I116" s="9"/>
      <c r="J116" s="9"/>
      <c r="K116" s="9"/>
    </row>
    <row r="117" spans="1:11" ht="27" x14ac:dyDescent="0.2">
      <c r="A117" s="59" t="s">
        <v>378</v>
      </c>
      <c r="B117" s="60" t="s">
        <v>14</v>
      </c>
      <c r="C117" s="60" t="s">
        <v>4</v>
      </c>
      <c r="D117" s="61" t="s">
        <v>122</v>
      </c>
      <c r="E117" s="60" t="s">
        <v>1</v>
      </c>
      <c r="F117" s="170">
        <f>F118+F123</f>
        <v>1351</v>
      </c>
      <c r="G117" s="9"/>
      <c r="H117" s="9"/>
      <c r="I117" s="9"/>
      <c r="J117" s="9"/>
      <c r="K117" s="9"/>
    </row>
    <row r="118" spans="1:11" x14ac:dyDescent="0.2">
      <c r="A118" s="12" t="s">
        <v>46</v>
      </c>
      <c r="B118" s="86" t="s">
        <v>14</v>
      </c>
      <c r="C118" s="86" t="s">
        <v>4</v>
      </c>
      <c r="D118" s="72" t="s">
        <v>123</v>
      </c>
      <c r="E118" s="86" t="s">
        <v>1</v>
      </c>
      <c r="F118" s="87">
        <f>F119</f>
        <v>815.3</v>
      </c>
      <c r="G118" s="9"/>
      <c r="H118" s="9"/>
      <c r="I118" s="9"/>
      <c r="J118" s="9"/>
      <c r="K118" s="9"/>
    </row>
    <row r="119" spans="1:11" x14ac:dyDescent="0.2">
      <c r="A119" s="12" t="s">
        <v>54</v>
      </c>
      <c r="B119" s="86" t="s">
        <v>14</v>
      </c>
      <c r="C119" s="86" t="s">
        <v>4</v>
      </c>
      <c r="D119" s="72" t="s">
        <v>260</v>
      </c>
      <c r="E119" s="86" t="s">
        <v>1</v>
      </c>
      <c r="F119" s="87">
        <f>F120+F121+F122</f>
        <v>815.3</v>
      </c>
      <c r="G119" s="9"/>
      <c r="H119" s="9"/>
      <c r="I119" s="9"/>
      <c r="J119" s="9"/>
      <c r="K119" s="9"/>
    </row>
    <row r="120" spans="1:11" ht="25.5" x14ac:dyDescent="0.2">
      <c r="A120" s="12" t="s">
        <v>53</v>
      </c>
      <c r="B120" s="86" t="s">
        <v>14</v>
      </c>
      <c r="C120" s="86" t="s">
        <v>4</v>
      </c>
      <c r="D120" s="72" t="s">
        <v>260</v>
      </c>
      <c r="E120" s="86" t="s">
        <v>5</v>
      </c>
      <c r="F120" s="218">
        <v>574.9</v>
      </c>
      <c r="G120" s="9"/>
      <c r="H120" s="9"/>
      <c r="I120" s="9"/>
      <c r="J120" s="9"/>
      <c r="K120" s="9"/>
    </row>
    <row r="121" spans="1:11" ht="25.5" x14ac:dyDescent="0.2">
      <c r="A121" s="12" t="s">
        <v>45</v>
      </c>
      <c r="B121" s="86" t="s">
        <v>14</v>
      </c>
      <c r="C121" s="86" t="s">
        <v>4</v>
      </c>
      <c r="D121" s="72" t="s">
        <v>260</v>
      </c>
      <c r="E121" s="86" t="s">
        <v>44</v>
      </c>
      <c r="F121" s="87">
        <v>240.4</v>
      </c>
      <c r="G121" s="9"/>
      <c r="H121" s="9"/>
      <c r="I121" s="9"/>
      <c r="J121" s="9"/>
      <c r="K121" s="9"/>
    </row>
    <row r="122" spans="1:11" x14ac:dyDescent="0.2">
      <c r="A122" s="11" t="s">
        <v>52</v>
      </c>
      <c r="B122" s="86" t="s">
        <v>14</v>
      </c>
      <c r="C122" s="86" t="s">
        <v>4</v>
      </c>
      <c r="D122" s="72" t="s">
        <v>260</v>
      </c>
      <c r="E122" s="86" t="s">
        <v>51</v>
      </c>
      <c r="F122" s="87"/>
      <c r="G122" s="9"/>
      <c r="H122" s="9"/>
      <c r="I122" s="9"/>
      <c r="J122" s="9"/>
      <c r="K122" s="9"/>
    </row>
    <row r="123" spans="1:11" x14ac:dyDescent="0.2">
      <c r="A123" s="12" t="s">
        <v>46</v>
      </c>
      <c r="B123" s="86" t="s">
        <v>14</v>
      </c>
      <c r="C123" s="86" t="s">
        <v>4</v>
      </c>
      <c r="D123" s="72" t="s">
        <v>179</v>
      </c>
      <c r="E123" s="86" t="s">
        <v>1</v>
      </c>
      <c r="F123" s="87">
        <f>F124</f>
        <v>535.70000000000005</v>
      </c>
      <c r="G123" s="9"/>
      <c r="H123" s="9"/>
      <c r="I123" s="9"/>
      <c r="J123" s="9"/>
      <c r="K123" s="9"/>
    </row>
    <row r="124" spans="1:11" x14ac:dyDescent="0.2">
      <c r="A124" s="12" t="s">
        <v>54</v>
      </c>
      <c r="B124" s="86" t="s">
        <v>14</v>
      </c>
      <c r="C124" s="86" t="s">
        <v>4</v>
      </c>
      <c r="D124" s="72" t="s">
        <v>180</v>
      </c>
      <c r="E124" s="86" t="s">
        <v>1</v>
      </c>
      <c r="F124" s="87">
        <f>F126+F125</f>
        <v>535.70000000000005</v>
      </c>
      <c r="G124" s="9"/>
      <c r="H124" s="9"/>
      <c r="I124" s="9"/>
      <c r="J124" s="9"/>
      <c r="K124" s="9"/>
    </row>
    <row r="125" spans="1:11" x14ac:dyDescent="0.2">
      <c r="A125" s="12" t="s">
        <v>253</v>
      </c>
      <c r="B125" s="86" t="s">
        <v>14</v>
      </c>
      <c r="C125" s="86" t="s">
        <v>4</v>
      </c>
      <c r="D125" s="72" t="s">
        <v>180</v>
      </c>
      <c r="E125" s="86" t="s">
        <v>5</v>
      </c>
      <c r="F125" s="218">
        <v>340</v>
      </c>
      <c r="G125" s="9"/>
      <c r="H125" s="9"/>
      <c r="I125" s="9"/>
      <c r="J125" s="9"/>
      <c r="K125" s="9"/>
    </row>
    <row r="126" spans="1:11" ht="25.5" x14ac:dyDescent="0.2">
      <c r="A126" s="44" t="s">
        <v>181</v>
      </c>
      <c r="B126" s="86" t="s">
        <v>14</v>
      </c>
      <c r="C126" s="86" t="s">
        <v>4</v>
      </c>
      <c r="D126" s="72" t="s">
        <v>180</v>
      </c>
      <c r="E126" s="86" t="s">
        <v>51</v>
      </c>
      <c r="F126" s="218">
        <v>195.7</v>
      </c>
      <c r="G126" s="9"/>
      <c r="H126" s="9"/>
      <c r="I126" s="9"/>
      <c r="J126" s="9"/>
      <c r="K126" s="9"/>
    </row>
    <row r="127" spans="1:11" x14ac:dyDescent="0.2">
      <c r="A127" s="54" t="s">
        <v>124</v>
      </c>
      <c r="B127" s="88" t="s">
        <v>12</v>
      </c>
      <c r="C127" s="88" t="s">
        <v>2</v>
      </c>
      <c r="D127" s="89" t="s">
        <v>98</v>
      </c>
      <c r="E127" s="88" t="s">
        <v>1</v>
      </c>
      <c r="F127" s="90">
        <f>F128+F132</f>
        <v>273.59999999999997</v>
      </c>
      <c r="G127" s="9"/>
      <c r="H127" s="9"/>
      <c r="I127" s="9"/>
      <c r="J127" s="9"/>
      <c r="K127" s="9"/>
    </row>
    <row r="128" spans="1:11" x14ac:dyDescent="0.2">
      <c r="A128" s="57" t="s">
        <v>50</v>
      </c>
      <c r="B128" s="78" t="s">
        <v>12</v>
      </c>
      <c r="C128" s="78" t="s">
        <v>4</v>
      </c>
      <c r="D128" s="81" t="s">
        <v>98</v>
      </c>
      <c r="E128" s="78" t="s">
        <v>1</v>
      </c>
      <c r="F128" s="80">
        <f>F129</f>
        <v>267.7</v>
      </c>
      <c r="G128" s="9"/>
      <c r="H128" s="9"/>
      <c r="I128" s="9"/>
      <c r="J128" s="9"/>
      <c r="K128" s="9"/>
    </row>
    <row r="129" spans="1:11" x14ac:dyDescent="0.2">
      <c r="A129" s="16" t="s">
        <v>103</v>
      </c>
      <c r="B129" s="86" t="s">
        <v>12</v>
      </c>
      <c r="C129" s="86" t="s">
        <v>4</v>
      </c>
      <c r="D129" s="72" t="s">
        <v>104</v>
      </c>
      <c r="E129" s="86" t="s">
        <v>1</v>
      </c>
      <c r="F129" s="87">
        <f>F130</f>
        <v>267.7</v>
      </c>
      <c r="G129" s="9"/>
      <c r="H129" s="9"/>
      <c r="I129" s="9"/>
      <c r="J129" s="9"/>
      <c r="K129" s="9"/>
    </row>
    <row r="130" spans="1:11" x14ac:dyDescent="0.2">
      <c r="A130" s="11" t="s">
        <v>49</v>
      </c>
      <c r="B130" s="86" t="s">
        <v>12</v>
      </c>
      <c r="C130" s="86" t="s">
        <v>4</v>
      </c>
      <c r="D130" s="72" t="s">
        <v>105</v>
      </c>
      <c r="E130" s="86" t="s">
        <v>1</v>
      </c>
      <c r="F130" s="87">
        <f>F131</f>
        <v>267.7</v>
      </c>
      <c r="G130" s="9"/>
      <c r="H130" s="9"/>
      <c r="I130" s="9"/>
      <c r="J130" s="9"/>
      <c r="K130" s="9"/>
    </row>
    <row r="131" spans="1:11" x14ac:dyDescent="0.2">
      <c r="A131" s="99" t="s">
        <v>388</v>
      </c>
      <c r="B131" s="70" t="s">
        <v>12</v>
      </c>
      <c r="C131" s="70" t="s">
        <v>4</v>
      </c>
      <c r="D131" s="71" t="s">
        <v>119</v>
      </c>
      <c r="E131" s="70" t="s">
        <v>387</v>
      </c>
      <c r="F131" s="64">
        <v>267.7</v>
      </c>
      <c r="G131" s="9"/>
      <c r="H131" s="9"/>
      <c r="I131" s="9"/>
      <c r="J131" s="9"/>
      <c r="K131" s="9"/>
    </row>
    <row r="132" spans="1:11" x14ac:dyDescent="0.2">
      <c r="A132" s="57" t="s">
        <v>126</v>
      </c>
      <c r="B132" s="78" t="s">
        <v>12</v>
      </c>
      <c r="C132" s="78" t="s">
        <v>10</v>
      </c>
      <c r="D132" s="81" t="s">
        <v>98</v>
      </c>
      <c r="E132" s="78" t="s">
        <v>1</v>
      </c>
      <c r="F132" s="62">
        <f>F133</f>
        <v>5.9</v>
      </c>
      <c r="G132" s="9"/>
      <c r="H132" s="9"/>
      <c r="I132" s="9"/>
      <c r="J132" s="9"/>
      <c r="K132" s="9"/>
    </row>
    <row r="133" spans="1:11" x14ac:dyDescent="0.2">
      <c r="A133" s="59" t="s">
        <v>48</v>
      </c>
      <c r="B133" s="60" t="s">
        <v>12</v>
      </c>
      <c r="C133" s="60" t="s">
        <v>10</v>
      </c>
      <c r="D133" s="61" t="s">
        <v>98</v>
      </c>
      <c r="E133" s="60" t="s">
        <v>1</v>
      </c>
      <c r="F133" s="177">
        <f>F134</f>
        <v>5.9</v>
      </c>
      <c r="G133" s="9"/>
      <c r="H133" s="9"/>
      <c r="I133" s="9"/>
      <c r="J133" s="9"/>
      <c r="K133" s="9"/>
    </row>
    <row r="134" spans="1:11" x14ac:dyDescent="0.2">
      <c r="A134" s="11" t="s">
        <v>46</v>
      </c>
      <c r="B134" s="70" t="s">
        <v>12</v>
      </c>
      <c r="C134" s="70" t="s">
        <v>10</v>
      </c>
      <c r="D134" s="71" t="s">
        <v>127</v>
      </c>
      <c r="E134" s="70" t="s">
        <v>1</v>
      </c>
      <c r="F134" s="64">
        <f>F135</f>
        <v>5.9</v>
      </c>
      <c r="G134" s="9"/>
      <c r="H134" s="9"/>
      <c r="I134" s="9"/>
      <c r="J134" s="9"/>
      <c r="K134" s="9"/>
    </row>
    <row r="135" spans="1:11" ht="25.5" x14ac:dyDescent="0.2">
      <c r="A135" s="11" t="s">
        <v>45</v>
      </c>
      <c r="B135" s="70" t="s">
        <v>12</v>
      </c>
      <c r="C135" s="70" t="s">
        <v>10</v>
      </c>
      <c r="D135" s="71" t="s">
        <v>261</v>
      </c>
      <c r="E135" s="70" t="s">
        <v>44</v>
      </c>
      <c r="F135" s="116">
        <v>5.9</v>
      </c>
      <c r="G135" s="9"/>
      <c r="H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</sheetData>
  <autoFilter ref="A1:A204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0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6"/>
  <sheetViews>
    <sheetView workbookViewId="0">
      <selection activeCell="E2" sqref="E2:G2"/>
    </sheetView>
  </sheetViews>
  <sheetFormatPr defaultRowHeight="15.75" x14ac:dyDescent="0.25"/>
  <cols>
    <col min="1" max="1" width="56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3.140625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244" t="s">
        <v>214</v>
      </c>
      <c r="G1" s="244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85" t="s">
        <v>399</v>
      </c>
      <c r="F2" s="385"/>
      <c r="G2" s="385"/>
      <c r="H2" s="1"/>
      <c r="I2" s="1"/>
      <c r="J2" s="1"/>
      <c r="K2" s="9"/>
      <c r="L2" s="9"/>
      <c r="M2" s="9"/>
    </row>
    <row r="3" spans="1:13" ht="15.75" customHeight="1" x14ac:dyDescent="0.2">
      <c r="A3" s="373" t="s">
        <v>131</v>
      </c>
      <c r="B3" s="373"/>
      <c r="C3" s="373"/>
      <c r="D3" s="373"/>
      <c r="E3" s="373"/>
      <c r="F3" s="373"/>
      <c r="G3" s="373"/>
      <c r="H3" s="373"/>
      <c r="I3" s="9"/>
      <c r="J3" s="9"/>
      <c r="K3" s="9"/>
      <c r="L3" s="9"/>
      <c r="M3" s="9"/>
    </row>
    <row r="4" spans="1:13" ht="27.75" customHeight="1" x14ac:dyDescent="0.2">
      <c r="A4" s="386" t="s">
        <v>270</v>
      </c>
      <c r="B4" s="386"/>
      <c r="C4" s="386"/>
      <c r="D4" s="386"/>
      <c r="E4" s="386"/>
      <c r="F4" s="386"/>
      <c r="G4" s="386"/>
      <c r="H4" s="386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 x14ac:dyDescent="0.2">
      <c r="A6" s="372" t="s">
        <v>0</v>
      </c>
      <c r="B6" s="383" t="s">
        <v>132</v>
      </c>
      <c r="C6" s="374" t="s">
        <v>94</v>
      </c>
      <c r="D6" s="374" t="s">
        <v>93</v>
      </c>
      <c r="E6" s="379" t="s">
        <v>92</v>
      </c>
      <c r="F6" s="381" t="s">
        <v>91</v>
      </c>
      <c r="G6" s="376" t="s">
        <v>90</v>
      </c>
      <c r="H6" s="9"/>
      <c r="I6" s="9"/>
      <c r="J6" s="9"/>
      <c r="K6" s="9"/>
      <c r="L6" s="9"/>
      <c r="M6" s="9"/>
    </row>
    <row r="7" spans="1:13" ht="19.5" customHeight="1" x14ac:dyDescent="0.2">
      <c r="A7" s="372"/>
      <c r="B7" s="384"/>
      <c r="C7" s="375"/>
      <c r="D7" s="375"/>
      <c r="E7" s="380"/>
      <c r="F7" s="382"/>
      <c r="G7" s="377"/>
      <c r="H7" s="9"/>
      <c r="I7" s="9"/>
      <c r="J7" s="9"/>
      <c r="K7" s="9"/>
      <c r="L7" s="9"/>
      <c r="M7" s="9"/>
    </row>
    <row r="8" spans="1:13" x14ac:dyDescent="0.2">
      <c r="A8" s="101" t="s">
        <v>89</v>
      </c>
      <c r="B8" s="100">
        <v>915</v>
      </c>
      <c r="C8" s="102" t="s">
        <v>2</v>
      </c>
      <c r="D8" s="102" t="s">
        <v>2</v>
      </c>
      <c r="E8" s="103" t="s">
        <v>98</v>
      </c>
      <c r="F8" s="102" t="s">
        <v>1</v>
      </c>
      <c r="G8" s="104">
        <f>G9+G43+G56+G81+G107+G114+G126</f>
        <v>5311.1</v>
      </c>
      <c r="H8" s="9"/>
      <c r="I8" s="9"/>
      <c r="J8" s="9"/>
      <c r="K8" s="9"/>
      <c r="L8" s="9"/>
      <c r="M8" s="9"/>
    </row>
    <row r="9" spans="1:13" x14ac:dyDescent="0.2">
      <c r="A9" s="105" t="s">
        <v>88</v>
      </c>
      <c r="B9" s="178">
        <v>915</v>
      </c>
      <c r="C9" s="180" t="s">
        <v>4</v>
      </c>
      <c r="D9" s="180" t="s">
        <v>2</v>
      </c>
      <c r="E9" s="181" t="s">
        <v>98</v>
      </c>
      <c r="F9" s="180" t="s">
        <v>1</v>
      </c>
      <c r="G9" s="182">
        <f>G10+G15+G23+G33+G37+G28</f>
        <v>2956.7000000000003</v>
      </c>
      <c r="H9" s="9"/>
      <c r="I9" s="9"/>
      <c r="J9" s="9"/>
      <c r="K9" s="9"/>
      <c r="L9" s="9"/>
      <c r="M9" s="9"/>
    </row>
    <row r="10" spans="1:13" ht="27" x14ac:dyDescent="0.2">
      <c r="A10" s="56" t="s">
        <v>87</v>
      </c>
      <c r="B10" s="179">
        <v>915</v>
      </c>
      <c r="C10" s="183" t="s">
        <v>4</v>
      </c>
      <c r="D10" s="183" t="s">
        <v>20</v>
      </c>
      <c r="E10" s="184" t="s">
        <v>98</v>
      </c>
      <c r="F10" s="183" t="s">
        <v>1</v>
      </c>
      <c r="G10" s="185">
        <f>G14</f>
        <v>615.70000000000005</v>
      </c>
      <c r="H10" s="9"/>
      <c r="I10" s="9"/>
      <c r="J10" s="9"/>
      <c r="K10" s="9"/>
      <c r="L10" s="9"/>
      <c r="M10" s="9"/>
    </row>
    <row r="11" spans="1:13" ht="27" x14ac:dyDescent="0.2">
      <c r="A11" s="59" t="s">
        <v>377</v>
      </c>
      <c r="B11" s="96">
        <v>915</v>
      </c>
      <c r="C11" s="60" t="s">
        <v>4</v>
      </c>
      <c r="D11" s="60" t="s">
        <v>20</v>
      </c>
      <c r="E11" s="61" t="s">
        <v>99</v>
      </c>
      <c r="F11" s="60" t="s">
        <v>1</v>
      </c>
      <c r="G11" s="170">
        <f>G12</f>
        <v>615.70000000000005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43">
        <v>915</v>
      </c>
      <c r="C12" s="171" t="s">
        <v>4</v>
      </c>
      <c r="D12" s="171" t="s">
        <v>20</v>
      </c>
      <c r="E12" s="172" t="s">
        <v>100</v>
      </c>
      <c r="F12" s="171" t="s">
        <v>1</v>
      </c>
      <c r="G12" s="173">
        <f>G13</f>
        <v>615.70000000000005</v>
      </c>
      <c r="H12" s="9"/>
      <c r="I12" s="9"/>
      <c r="J12" s="9"/>
      <c r="K12" s="9"/>
      <c r="L12" s="9"/>
      <c r="M12" s="9"/>
    </row>
    <row r="13" spans="1:13" x14ac:dyDescent="0.2">
      <c r="A13" s="11" t="s">
        <v>86</v>
      </c>
      <c r="B13" s="43">
        <v>915</v>
      </c>
      <c r="C13" s="171" t="s">
        <v>4</v>
      </c>
      <c r="D13" s="171" t="s">
        <v>20</v>
      </c>
      <c r="E13" s="172" t="s">
        <v>101</v>
      </c>
      <c r="F13" s="171" t="s">
        <v>1</v>
      </c>
      <c r="G13" s="173">
        <f>G14</f>
        <v>615.70000000000005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74</v>
      </c>
      <c r="B14" s="43">
        <v>915</v>
      </c>
      <c r="C14" s="171" t="s">
        <v>4</v>
      </c>
      <c r="D14" s="171" t="s">
        <v>20</v>
      </c>
      <c r="E14" s="172" t="s">
        <v>101</v>
      </c>
      <c r="F14" s="171" t="s">
        <v>16</v>
      </c>
      <c r="G14" s="219">
        <v>615.70000000000005</v>
      </c>
      <c r="H14" s="9"/>
      <c r="I14" s="9"/>
      <c r="J14" s="9"/>
      <c r="K14" s="9"/>
      <c r="L14" s="9"/>
      <c r="M14" s="9"/>
    </row>
    <row r="15" spans="1:13" ht="40.5" x14ac:dyDescent="0.2">
      <c r="A15" s="56" t="s">
        <v>85</v>
      </c>
      <c r="B15" s="94">
        <v>915</v>
      </c>
      <c r="C15" s="174" t="s">
        <v>4</v>
      </c>
      <c r="D15" s="174" t="s">
        <v>41</v>
      </c>
      <c r="E15" s="175" t="s">
        <v>98</v>
      </c>
      <c r="F15" s="174" t="s">
        <v>1</v>
      </c>
      <c r="G15" s="176">
        <f>G16</f>
        <v>1555.9</v>
      </c>
      <c r="H15" s="9"/>
      <c r="I15" s="9"/>
      <c r="J15" s="9"/>
      <c r="K15" s="9"/>
      <c r="L15" s="9"/>
      <c r="M15" s="9"/>
    </row>
    <row r="16" spans="1:13" ht="27" x14ac:dyDescent="0.2">
      <c r="A16" s="59" t="s">
        <v>377</v>
      </c>
      <c r="B16" s="96">
        <v>915</v>
      </c>
      <c r="C16" s="60" t="s">
        <v>4</v>
      </c>
      <c r="D16" s="60" t="s">
        <v>41</v>
      </c>
      <c r="E16" s="61" t="s">
        <v>99</v>
      </c>
      <c r="F16" s="60" t="s">
        <v>1</v>
      </c>
      <c r="G16" s="177">
        <f>G17</f>
        <v>1555.9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3">
        <v>915</v>
      </c>
      <c r="C17" s="171" t="s">
        <v>4</v>
      </c>
      <c r="D17" s="171" t="s">
        <v>41</v>
      </c>
      <c r="E17" s="172" t="s">
        <v>100</v>
      </c>
      <c r="F17" s="171" t="s">
        <v>1</v>
      </c>
      <c r="G17" s="173">
        <f>G18+G21</f>
        <v>1555.9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84</v>
      </c>
      <c r="B18" s="43">
        <v>915</v>
      </c>
      <c r="C18" s="171" t="s">
        <v>4</v>
      </c>
      <c r="D18" s="171" t="s">
        <v>41</v>
      </c>
      <c r="E18" s="172" t="s">
        <v>102</v>
      </c>
      <c r="F18" s="171" t="s">
        <v>1</v>
      </c>
      <c r="G18" s="173">
        <f>G19+G20+G22</f>
        <v>1554.4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74</v>
      </c>
      <c r="B19" s="129">
        <v>915</v>
      </c>
      <c r="C19" s="70" t="s">
        <v>4</v>
      </c>
      <c r="D19" s="70" t="s">
        <v>41</v>
      </c>
      <c r="E19" s="71" t="s">
        <v>102</v>
      </c>
      <c r="F19" s="70" t="s">
        <v>16</v>
      </c>
      <c r="G19" s="218">
        <v>1296.7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129">
        <v>915</v>
      </c>
      <c r="C20" s="70" t="s">
        <v>4</v>
      </c>
      <c r="D20" s="70" t="s">
        <v>41</v>
      </c>
      <c r="E20" s="71" t="s">
        <v>102</v>
      </c>
      <c r="F20" s="70" t="s">
        <v>44</v>
      </c>
      <c r="G20" s="87">
        <v>251</v>
      </c>
      <c r="H20" s="9"/>
      <c r="I20" s="9"/>
      <c r="J20" s="9"/>
      <c r="K20" s="9"/>
      <c r="L20" s="9"/>
      <c r="M20" s="9"/>
    </row>
    <row r="21" spans="1:13" x14ac:dyDescent="0.2">
      <c r="A21" s="11" t="s">
        <v>21</v>
      </c>
      <c r="B21" s="129">
        <v>915</v>
      </c>
      <c r="C21" s="70" t="s">
        <v>4</v>
      </c>
      <c r="D21" s="70" t="s">
        <v>41</v>
      </c>
      <c r="E21" s="71" t="s">
        <v>206</v>
      </c>
      <c r="F21" s="70" t="s">
        <v>65</v>
      </c>
      <c r="G21" s="218">
        <v>1.5</v>
      </c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129">
        <v>915</v>
      </c>
      <c r="C22" s="70" t="s">
        <v>4</v>
      </c>
      <c r="D22" s="70" t="s">
        <v>41</v>
      </c>
      <c r="E22" s="71" t="s">
        <v>102</v>
      </c>
      <c r="F22" s="70" t="s">
        <v>51</v>
      </c>
      <c r="G22" s="87">
        <v>6.7</v>
      </c>
      <c r="H22" s="9"/>
      <c r="I22" s="9"/>
      <c r="J22" s="9"/>
      <c r="K22" s="9"/>
      <c r="L22" s="9"/>
      <c r="M22" s="9"/>
    </row>
    <row r="23" spans="1:13" ht="40.5" x14ac:dyDescent="0.2">
      <c r="A23" s="56" t="s">
        <v>83</v>
      </c>
      <c r="B23" s="127">
        <v>915</v>
      </c>
      <c r="C23" s="78" t="s">
        <v>4</v>
      </c>
      <c r="D23" s="78" t="s">
        <v>10</v>
      </c>
      <c r="E23" s="81" t="s">
        <v>98</v>
      </c>
      <c r="F23" s="78" t="s">
        <v>1</v>
      </c>
      <c r="G23" s="85">
        <f>G24</f>
        <v>2.5</v>
      </c>
      <c r="H23" s="9"/>
      <c r="I23" s="9"/>
      <c r="J23" s="9"/>
      <c r="K23" s="9"/>
      <c r="L23" s="9"/>
      <c r="M23" s="9"/>
    </row>
    <row r="24" spans="1:13" ht="27" x14ac:dyDescent="0.2">
      <c r="A24" s="59" t="s">
        <v>377</v>
      </c>
      <c r="B24" s="96">
        <v>915</v>
      </c>
      <c r="C24" s="60" t="s">
        <v>4</v>
      </c>
      <c r="D24" s="60" t="s">
        <v>10</v>
      </c>
      <c r="E24" s="61" t="s">
        <v>99</v>
      </c>
      <c r="F24" s="60" t="s">
        <v>1</v>
      </c>
      <c r="G24" s="170">
        <f>G25</f>
        <v>2.5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3">
        <v>915</v>
      </c>
      <c r="C25" s="70" t="s">
        <v>4</v>
      </c>
      <c r="D25" s="70" t="s">
        <v>10</v>
      </c>
      <c r="E25" s="76" t="s">
        <v>100</v>
      </c>
      <c r="F25" s="70" t="s">
        <v>1</v>
      </c>
      <c r="G25" s="75">
        <f>G26</f>
        <v>2.5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223</v>
      </c>
      <c r="B26" s="43">
        <v>915</v>
      </c>
      <c r="C26" s="70" t="s">
        <v>4</v>
      </c>
      <c r="D26" s="70" t="s">
        <v>10</v>
      </c>
      <c r="E26" s="76" t="s">
        <v>209</v>
      </c>
      <c r="F26" s="70" t="s">
        <v>1</v>
      </c>
      <c r="G26" s="75">
        <f>G27</f>
        <v>2.5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43">
        <v>915</v>
      </c>
      <c r="C27" s="70" t="s">
        <v>4</v>
      </c>
      <c r="D27" s="70" t="s">
        <v>10</v>
      </c>
      <c r="E27" s="76" t="s">
        <v>209</v>
      </c>
      <c r="F27" s="70" t="s">
        <v>65</v>
      </c>
      <c r="G27" s="75">
        <v>2.5</v>
      </c>
      <c r="H27" s="9"/>
      <c r="I27" s="9"/>
      <c r="J27" s="9"/>
      <c r="K27" s="9"/>
      <c r="L27" s="9"/>
      <c r="M27" s="9"/>
    </row>
    <row r="28" spans="1:13" hidden="1" x14ac:dyDescent="0.2">
      <c r="A28" s="77" t="s">
        <v>210</v>
      </c>
      <c r="B28" s="94">
        <v>915</v>
      </c>
      <c r="C28" s="78" t="s">
        <v>4</v>
      </c>
      <c r="D28" s="78" t="s">
        <v>22</v>
      </c>
      <c r="E28" s="79" t="s">
        <v>98</v>
      </c>
      <c r="F28" s="78" t="s">
        <v>1</v>
      </c>
      <c r="G28" s="80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103</v>
      </c>
      <c r="B29" s="43">
        <v>915</v>
      </c>
      <c r="C29" s="70" t="s">
        <v>4</v>
      </c>
      <c r="D29" s="70" t="s">
        <v>22</v>
      </c>
      <c r="E29" s="76" t="s">
        <v>104</v>
      </c>
      <c r="F29" s="70" t="s">
        <v>1</v>
      </c>
      <c r="G29" s="75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43">
        <v>915</v>
      </c>
      <c r="C30" s="70" t="s">
        <v>4</v>
      </c>
      <c r="D30" s="70" t="s">
        <v>22</v>
      </c>
      <c r="E30" s="76" t="s">
        <v>105</v>
      </c>
      <c r="F30" s="70" t="s">
        <v>1</v>
      </c>
      <c r="G30" s="75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43">
        <v>915</v>
      </c>
      <c r="C31" s="70" t="s">
        <v>4</v>
      </c>
      <c r="D31" s="70" t="s">
        <v>22</v>
      </c>
      <c r="E31" s="76" t="s">
        <v>217</v>
      </c>
      <c r="F31" s="70" t="s">
        <v>1</v>
      </c>
      <c r="G31" s="75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43">
        <v>915</v>
      </c>
      <c r="C32" s="70" t="s">
        <v>4</v>
      </c>
      <c r="D32" s="70" t="s">
        <v>22</v>
      </c>
      <c r="E32" s="76" t="s">
        <v>211</v>
      </c>
      <c r="F32" s="70" t="s">
        <v>51</v>
      </c>
      <c r="G32" s="75">
        <v>0</v>
      </c>
      <c r="H32" s="9"/>
      <c r="I32" s="9"/>
      <c r="J32" s="9"/>
      <c r="K32" s="9"/>
      <c r="L32" s="9"/>
      <c r="M32" s="9"/>
    </row>
    <row r="33" spans="1:13" x14ac:dyDescent="0.2">
      <c r="A33" s="56" t="s">
        <v>82</v>
      </c>
      <c r="B33" s="94">
        <v>915</v>
      </c>
      <c r="C33" s="78" t="s">
        <v>4</v>
      </c>
      <c r="D33" s="78" t="s">
        <v>15</v>
      </c>
      <c r="E33" s="81" t="s">
        <v>98</v>
      </c>
      <c r="F33" s="78" t="s">
        <v>1</v>
      </c>
      <c r="G33" s="80">
        <f>G34</f>
        <v>0.5</v>
      </c>
      <c r="H33" s="9"/>
      <c r="I33" s="9"/>
      <c r="J33" s="9"/>
      <c r="K33" s="9"/>
      <c r="L33" s="9"/>
      <c r="M33" s="9"/>
    </row>
    <row r="34" spans="1:13" ht="27" x14ac:dyDescent="0.2">
      <c r="A34" s="59" t="s">
        <v>377</v>
      </c>
      <c r="B34" s="96">
        <v>915</v>
      </c>
      <c r="C34" s="60" t="s">
        <v>4</v>
      </c>
      <c r="D34" s="60" t="s">
        <v>15</v>
      </c>
      <c r="E34" s="61" t="s">
        <v>99</v>
      </c>
      <c r="F34" s="60" t="s">
        <v>1</v>
      </c>
      <c r="G34" s="170">
        <f>G35</f>
        <v>0.5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3">
        <v>915</v>
      </c>
      <c r="C35" s="70" t="s">
        <v>4</v>
      </c>
      <c r="D35" s="70" t="s">
        <v>15</v>
      </c>
      <c r="E35" s="71" t="s">
        <v>100</v>
      </c>
      <c r="F35" s="70" t="s">
        <v>1</v>
      </c>
      <c r="G35" s="75">
        <f>G36</f>
        <v>0.5</v>
      </c>
      <c r="H35" s="9"/>
      <c r="I35" s="9"/>
      <c r="J35" s="9"/>
      <c r="K35" s="9"/>
      <c r="L35" s="9"/>
      <c r="M35" s="9"/>
    </row>
    <row r="36" spans="1:13" x14ac:dyDescent="0.2">
      <c r="A36" s="11" t="s">
        <v>81</v>
      </c>
      <c r="B36" s="43">
        <v>915</v>
      </c>
      <c r="C36" s="70" t="s">
        <v>4</v>
      </c>
      <c r="D36" s="70" t="s">
        <v>15</v>
      </c>
      <c r="E36" s="71" t="s">
        <v>106</v>
      </c>
      <c r="F36" s="70" t="s">
        <v>80</v>
      </c>
      <c r="G36" s="75">
        <v>0.5</v>
      </c>
      <c r="H36" s="9"/>
      <c r="I36" s="9"/>
      <c r="J36" s="9"/>
      <c r="K36" s="9"/>
      <c r="L36" s="9"/>
      <c r="M36" s="9"/>
    </row>
    <row r="37" spans="1:13" x14ac:dyDescent="0.2">
      <c r="A37" s="106" t="s">
        <v>79</v>
      </c>
      <c r="B37" s="94">
        <v>915</v>
      </c>
      <c r="C37" s="78" t="s">
        <v>4</v>
      </c>
      <c r="D37" s="78" t="s">
        <v>17</v>
      </c>
      <c r="E37" s="81" t="s">
        <v>98</v>
      </c>
      <c r="F37" s="78" t="s">
        <v>1</v>
      </c>
      <c r="G37" s="85">
        <f>G38</f>
        <v>782.1</v>
      </c>
      <c r="H37" s="9"/>
      <c r="I37" s="9"/>
      <c r="J37" s="9"/>
      <c r="K37" s="9"/>
      <c r="L37" s="9"/>
      <c r="M37" s="9"/>
    </row>
    <row r="38" spans="1:13" ht="27" x14ac:dyDescent="0.2">
      <c r="A38" s="59" t="s">
        <v>386</v>
      </c>
      <c r="B38" s="96">
        <v>915</v>
      </c>
      <c r="C38" s="60" t="s">
        <v>4</v>
      </c>
      <c r="D38" s="60" t="s">
        <v>17</v>
      </c>
      <c r="E38" s="61" t="s">
        <v>99</v>
      </c>
      <c r="F38" s="60" t="s">
        <v>1</v>
      </c>
      <c r="G38" s="170">
        <f>G39</f>
        <v>782.1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3">
        <v>915</v>
      </c>
      <c r="C39" s="86" t="s">
        <v>4</v>
      </c>
      <c r="D39" s="86" t="s">
        <v>17</v>
      </c>
      <c r="E39" s="72" t="s">
        <v>100</v>
      </c>
      <c r="F39" s="86" t="s">
        <v>1</v>
      </c>
      <c r="G39" s="87">
        <f>G40+G41+G42</f>
        <v>782.1</v>
      </c>
      <c r="H39" s="9"/>
      <c r="I39" s="9"/>
      <c r="J39" s="9"/>
      <c r="K39" s="9"/>
      <c r="L39" s="9"/>
      <c r="M39" s="9"/>
    </row>
    <row r="40" spans="1:13" ht="25.5" x14ac:dyDescent="0.2">
      <c r="A40" s="12" t="s">
        <v>78</v>
      </c>
      <c r="B40" s="129">
        <v>915</v>
      </c>
      <c r="C40" s="86" t="s">
        <v>4</v>
      </c>
      <c r="D40" s="86" t="s">
        <v>17</v>
      </c>
      <c r="E40" s="72" t="s">
        <v>107</v>
      </c>
      <c r="F40" s="86" t="s">
        <v>5</v>
      </c>
      <c r="G40" s="87">
        <v>468.5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45</v>
      </c>
      <c r="B41" s="129">
        <v>915</v>
      </c>
      <c r="C41" s="86" t="s">
        <v>4</v>
      </c>
      <c r="D41" s="86" t="s">
        <v>17</v>
      </c>
      <c r="E41" s="72" t="s">
        <v>107</v>
      </c>
      <c r="F41" s="86" t="s">
        <v>44</v>
      </c>
      <c r="G41" s="218">
        <v>313.60000000000002</v>
      </c>
      <c r="H41" s="9"/>
      <c r="I41" s="9"/>
      <c r="J41" s="9"/>
      <c r="K41" s="9"/>
      <c r="L41" s="9"/>
      <c r="M41" s="9"/>
    </row>
    <row r="42" spans="1:13" x14ac:dyDescent="0.2">
      <c r="A42" s="11" t="s">
        <v>62</v>
      </c>
      <c r="B42" s="129">
        <v>915</v>
      </c>
      <c r="C42" s="86" t="s">
        <v>4</v>
      </c>
      <c r="D42" s="86" t="s">
        <v>17</v>
      </c>
      <c r="E42" s="72" t="s">
        <v>107</v>
      </c>
      <c r="F42" s="86" t="s">
        <v>51</v>
      </c>
      <c r="G42" s="87"/>
      <c r="H42" s="9"/>
      <c r="I42" s="9"/>
      <c r="J42" s="9"/>
      <c r="K42" s="9"/>
      <c r="L42" s="9"/>
      <c r="M42" s="9"/>
    </row>
    <row r="43" spans="1:13" x14ac:dyDescent="0.2">
      <c r="A43" s="53" t="s">
        <v>77</v>
      </c>
      <c r="B43" s="95">
        <v>915</v>
      </c>
      <c r="C43" s="88" t="s">
        <v>20</v>
      </c>
      <c r="D43" s="88" t="s">
        <v>2</v>
      </c>
      <c r="E43" s="89" t="s">
        <v>98</v>
      </c>
      <c r="F43" s="88" t="s">
        <v>1</v>
      </c>
      <c r="G43" s="90">
        <f>G44</f>
        <v>104.2</v>
      </c>
      <c r="H43" s="9"/>
      <c r="I43" s="9"/>
      <c r="J43" s="9"/>
      <c r="K43" s="9"/>
      <c r="L43" s="9"/>
      <c r="M43" s="9"/>
    </row>
    <row r="44" spans="1:13" x14ac:dyDescent="0.2">
      <c r="A44" s="57" t="s">
        <v>76</v>
      </c>
      <c r="B44" s="94">
        <v>915</v>
      </c>
      <c r="C44" s="78" t="s">
        <v>20</v>
      </c>
      <c r="D44" s="78" t="s">
        <v>7</v>
      </c>
      <c r="E44" s="81" t="s">
        <v>98</v>
      </c>
      <c r="F44" s="78" t="s">
        <v>1</v>
      </c>
      <c r="G44" s="85">
        <f>G45</f>
        <v>104.2</v>
      </c>
      <c r="H44" s="9"/>
      <c r="I44" s="9"/>
      <c r="J44" s="9"/>
      <c r="K44" s="9"/>
      <c r="L44" s="9"/>
      <c r="M44" s="9"/>
    </row>
    <row r="45" spans="1:13" ht="27" x14ac:dyDescent="0.2">
      <c r="A45" s="59" t="s">
        <v>386</v>
      </c>
      <c r="B45" s="96">
        <v>915</v>
      </c>
      <c r="C45" s="60" t="s">
        <v>20</v>
      </c>
      <c r="D45" s="60" t="s">
        <v>7</v>
      </c>
      <c r="E45" s="61" t="s">
        <v>99</v>
      </c>
      <c r="F45" s="60" t="s">
        <v>1</v>
      </c>
      <c r="G45" s="170">
        <f>G46</f>
        <v>104.2</v>
      </c>
      <c r="H45" s="9"/>
      <c r="I45" s="9"/>
      <c r="J45" s="9"/>
      <c r="K45" s="9"/>
      <c r="L45" s="9"/>
      <c r="M45" s="9"/>
    </row>
    <row r="46" spans="1:13" ht="25.5" x14ac:dyDescent="0.2">
      <c r="A46" s="11" t="s">
        <v>75</v>
      </c>
      <c r="B46" s="129">
        <v>915</v>
      </c>
      <c r="C46" s="70" t="s">
        <v>20</v>
      </c>
      <c r="D46" s="70" t="s">
        <v>7</v>
      </c>
      <c r="E46" s="71" t="s">
        <v>110</v>
      </c>
      <c r="F46" s="70" t="s">
        <v>1</v>
      </c>
      <c r="G46" s="75">
        <f>G48+G47</f>
        <v>104.2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129">
        <v>915</v>
      </c>
      <c r="C47" s="70" t="s">
        <v>20</v>
      </c>
      <c r="D47" s="70" t="s">
        <v>7</v>
      </c>
      <c r="E47" s="71" t="s">
        <v>110</v>
      </c>
      <c r="F47" s="70" t="s">
        <v>16</v>
      </c>
      <c r="G47" s="218">
        <v>104.2</v>
      </c>
      <c r="H47" s="9"/>
      <c r="I47" s="9"/>
      <c r="J47" s="9"/>
      <c r="K47" s="9"/>
      <c r="L47" s="9"/>
      <c r="M47" s="9"/>
    </row>
    <row r="48" spans="1:13" ht="25.5" hidden="1" x14ac:dyDescent="0.2">
      <c r="A48" s="11" t="s">
        <v>45</v>
      </c>
      <c r="B48" s="129">
        <v>915</v>
      </c>
      <c r="C48" s="70" t="s">
        <v>20</v>
      </c>
      <c r="D48" s="70" t="s">
        <v>7</v>
      </c>
      <c r="E48" s="71" t="s">
        <v>110</v>
      </c>
      <c r="F48" s="70" t="s">
        <v>44</v>
      </c>
      <c r="G48" s="75">
        <v>0</v>
      </c>
      <c r="H48" s="9"/>
      <c r="I48" s="9"/>
      <c r="J48" s="9"/>
      <c r="K48" s="9"/>
      <c r="L48" s="9"/>
      <c r="M48" s="9"/>
    </row>
    <row r="49" spans="1:13" ht="25.5" hidden="1" x14ac:dyDescent="0.2">
      <c r="A49" s="54" t="s">
        <v>73</v>
      </c>
      <c r="B49" s="205">
        <v>915</v>
      </c>
      <c r="C49" s="88" t="s">
        <v>7</v>
      </c>
      <c r="D49" s="88" t="s">
        <v>2</v>
      </c>
      <c r="E49" s="89" t="s">
        <v>98</v>
      </c>
      <c r="F49" s="88" t="s">
        <v>1</v>
      </c>
      <c r="G49" s="90">
        <f t="shared" ref="G49:G54" si="0">G50</f>
        <v>0</v>
      </c>
      <c r="H49" s="9"/>
      <c r="I49" s="9"/>
      <c r="J49" s="9"/>
      <c r="K49" s="9"/>
      <c r="L49" s="9"/>
      <c r="M49" s="9"/>
    </row>
    <row r="50" spans="1:13" hidden="1" x14ac:dyDescent="0.2">
      <c r="A50" s="16" t="s">
        <v>103</v>
      </c>
      <c r="B50" s="43">
        <v>915</v>
      </c>
      <c r="C50" s="70" t="s">
        <v>7</v>
      </c>
      <c r="D50" s="70" t="s">
        <v>2</v>
      </c>
      <c r="E50" s="71" t="s">
        <v>98</v>
      </c>
      <c r="F50" s="70" t="s">
        <v>1</v>
      </c>
      <c r="G50" s="75">
        <f t="shared" si="0"/>
        <v>0</v>
      </c>
      <c r="H50" s="9"/>
      <c r="I50" s="9"/>
      <c r="J50" s="9"/>
      <c r="K50" s="9"/>
      <c r="L50" s="9"/>
      <c r="M50" s="9"/>
    </row>
    <row r="51" spans="1:13" hidden="1" x14ac:dyDescent="0.2">
      <c r="A51" s="58" t="s">
        <v>72</v>
      </c>
      <c r="B51" s="94">
        <v>915</v>
      </c>
      <c r="C51" s="78" t="s">
        <v>7</v>
      </c>
      <c r="D51" s="78" t="s">
        <v>12</v>
      </c>
      <c r="E51" s="81" t="s">
        <v>98</v>
      </c>
      <c r="F51" s="78" t="s">
        <v>1</v>
      </c>
      <c r="G51" s="85">
        <f t="shared" si="0"/>
        <v>0</v>
      </c>
      <c r="H51" s="9"/>
      <c r="I51" s="9"/>
      <c r="J51" s="9"/>
      <c r="K51" s="9"/>
      <c r="L51" s="9"/>
      <c r="M51" s="9"/>
    </row>
    <row r="52" spans="1:13" ht="40.5" hidden="1" x14ac:dyDescent="0.2">
      <c r="A52" s="59" t="s">
        <v>111</v>
      </c>
      <c r="B52" s="128">
        <v>915</v>
      </c>
      <c r="C52" s="82" t="s">
        <v>7</v>
      </c>
      <c r="D52" s="82" t="s">
        <v>12</v>
      </c>
      <c r="E52" s="83" t="s">
        <v>98</v>
      </c>
      <c r="F52" s="82" t="s">
        <v>1</v>
      </c>
      <c r="G52" s="84">
        <f t="shared" si="0"/>
        <v>0</v>
      </c>
      <c r="H52" s="9"/>
      <c r="I52" s="9"/>
      <c r="J52" s="9"/>
      <c r="K52" s="9"/>
      <c r="L52" s="9"/>
      <c r="M52" s="9"/>
    </row>
    <row r="53" spans="1:13" hidden="1" x14ac:dyDescent="0.2">
      <c r="A53" s="11" t="s">
        <v>46</v>
      </c>
      <c r="B53" s="43">
        <v>915</v>
      </c>
      <c r="C53" s="70" t="s">
        <v>7</v>
      </c>
      <c r="D53" s="70" t="s">
        <v>12</v>
      </c>
      <c r="E53" s="71" t="s">
        <v>112</v>
      </c>
      <c r="F53" s="70" t="s">
        <v>1</v>
      </c>
      <c r="G53" s="75">
        <f t="shared" si="0"/>
        <v>0</v>
      </c>
      <c r="H53" s="9"/>
      <c r="I53" s="9"/>
      <c r="J53" s="9"/>
      <c r="K53" s="9"/>
      <c r="L53" s="9"/>
      <c r="M53" s="9"/>
    </row>
    <row r="54" spans="1:13" ht="25.5" hidden="1" x14ac:dyDescent="0.2">
      <c r="A54" s="11" t="s">
        <v>113</v>
      </c>
      <c r="B54" s="43">
        <v>915</v>
      </c>
      <c r="C54" s="70" t="s">
        <v>7</v>
      </c>
      <c r="D54" s="70" t="s">
        <v>12</v>
      </c>
      <c r="E54" s="71" t="s">
        <v>112</v>
      </c>
      <c r="F54" s="70" t="s">
        <v>1</v>
      </c>
      <c r="G54" s="75">
        <f t="shared" si="0"/>
        <v>0</v>
      </c>
      <c r="H54" s="9"/>
      <c r="I54" s="9"/>
      <c r="J54" s="9"/>
      <c r="K54" s="9"/>
      <c r="L54" s="9"/>
      <c r="M54" s="9"/>
    </row>
    <row r="55" spans="1:13" ht="25.5" hidden="1" x14ac:dyDescent="0.2">
      <c r="A55" s="11" t="s">
        <v>45</v>
      </c>
      <c r="B55" s="43">
        <v>915</v>
      </c>
      <c r="C55" s="70" t="s">
        <v>7</v>
      </c>
      <c r="D55" s="70" t="s">
        <v>12</v>
      </c>
      <c r="E55" s="71" t="s">
        <v>112</v>
      </c>
      <c r="F55" s="70" t="s">
        <v>44</v>
      </c>
      <c r="G55" s="75">
        <v>0</v>
      </c>
      <c r="H55" s="9"/>
      <c r="I55" s="9"/>
      <c r="J55" s="9"/>
      <c r="K55" s="9"/>
      <c r="L55" s="9"/>
      <c r="M55" s="9"/>
    </row>
    <row r="56" spans="1:13" x14ac:dyDescent="0.2">
      <c r="A56" s="55" t="s">
        <v>71</v>
      </c>
      <c r="B56" s="95">
        <v>915</v>
      </c>
      <c r="C56" s="88" t="s">
        <v>41</v>
      </c>
      <c r="D56" s="88" t="s">
        <v>2</v>
      </c>
      <c r="E56" s="89" t="s">
        <v>98</v>
      </c>
      <c r="F56" s="88" t="s">
        <v>1</v>
      </c>
      <c r="G56" s="90">
        <f>G57+G68</f>
        <v>292.8</v>
      </c>
      <c r="H56" s="9"/>
      <c r="I56" s="9"/>
      <c r="J56" s="9"/>
      <c r="K56" s="9"/>
      <c r="L56" s="9"/>
      <c r="M56" s="9"/>
    </row>
    <row r="57" spans="1:13" x14ac:dyDescent="0.2">
      <c r="A57" s="57" t="s">
        <v>70</v>
      </c>
      <c r="B57" s="94">
        <v>915</v>
      </c>
      <c r="C57" s="78" t="s">
        <v>41</v>
      </c>
      <c r="D57" s="78" t="s">
        <v>68</v>
      </c>
      <c r="E57" s="81" t="s">
        <v>98</v>
      </c>
      <c r="F57" s="78" t="s">
        <v>1</v>
      </c>
      <c r="G57" s="85">
        <f>G58</f>
        <v>287.3</v>
      </c>
      <c r="H57" s="9"/>
      <c r="I57" s="9"/>
      <c r="J57" s="9"/>
      <c r="K57" s="9"/>
      <c r="L57" s="9"/>
      <c r="M57" s="9"/>
    </row>
    <row r="58" spans="1:13" ht="27" x14ac:dyDescent="0.2">
      <c r="A58" s="59" t="s">
        <v>379</v>
      </c>
      <c r="B58" s="96">
        <v>915</v>
      </c>
      <c r="C58" s="60" t="s">
        <v>41</v>
      </c>
      <c r="D58" s="60" t="s">
        <v>68</v>
      </c>
      <c r="E58" s="61" t="s">
        <v>115</v>
      </c>
      <c r="F58" s="60" t="s">
        <v>1</v>
      </c>
      <c r="G58" s="170">
        <f>G59+G62+G65</f>
        <v>287.3</v>
      </c>
      <c r="H58" s="9"/>
      <c r="I58" s="9"/>
      <c r="J58" s="9"/>
      <c r="K58" s="9"/>
      <c r="L58" s="9"/>
      <c r="M58" s="9"/>
    </row>
    <row r="59" spans="1:13" x14ac:dyDescent="0.2">
      <c r="A59" s="11" t="s">
        <v>46</v>
      </c>
      <c r="B59" s="43">
        <v>915</v>
      </c>
      <c r="C59" s="70" t="s">
        <v>41</v>
      </c>
      <c r="D59" s="70" t="s">
        <v>68</v>
      </c>
      <c r="E59" s="71" t="s">
        <v>116</v>
      </c>
      <c r="F59" s="70" t="s">
        <v>1</v>
      </c>
      <c r="G59" s="75">
        <f>G60</f>
        <v>287.3</v>
      </c>
      <c r="H59" s="9"/>
      <c r="I59" s="9"/>
      <c r="J59" s="9"/>
      <c r="K59" s="9"/>
      <c r="L59" s="9"/>
      <c r="M59" s="9"/>
    </row>
    <row r="60" spans="1:13" x14ac:dyDescent="0.2">
      <c r="A60" s="11" t="s">
        <v>69</v>
      </c>
      <c r="B60" s="43">
        <v>915</v>
      </c>
      <c r="C60" s="70" t="s">
        <v>41</v>
      </c>
      <c r="D60" s="70" t="s">
        <v>68</v>
      </c>
      <c r="E60" s="71" t="s">
        <v>255</v>
      </c>
      <c r="F60" s="70" t="s">
        <v>1</v>
      </c>
      <c r="G60" s="75">
        <f>G61</f>
        <v>287.3</v>
      </c>
      <c r="H60" s="9"/>
      <c r="I60" s="9"/>
      <c r="J60" s="9"/>
      <c r="K60" s="9"/>
      <c r="L60" s="9"/>
      <c r="M60" s="9"/>
    </row>
    <row r="61" spans="1:13" ht="24.75" customHeight="1" x14ac:dyDescent="0.2">
      <c r="A61" s="11" t="s">
        <v>45</v>
      </c>
      <c r="B61" s="43">
        <v>915</v>
      </c>
      <c r="C61" s="70" t="s">
        <v>41</v>
      </c>
      <c r="D61" s="70" t="s">
        <v>68</v>
      </c>
      <c r="E61" s="71" t="s">
        <v>255</v>
      </c>
      <c r="F61" s="70" t="s">
        <v>44</v>
      </c>
      <c r="G61" s="218">
        <v>287.3</v>
      </c>
      <c r="H61" s="9"/>
      <c r="I61" s="9"/>
      <c r="J61" s="9"/>
      <c r="K61" s="9"/>
      <c r="L61" s="9"/>
      <c r="M61" s="9"/>
    </row>
    <row r="62" spans="1:13" hidden="1" x14ac:dyDescent="0.2">
      <c r="A62" s="11" t="s">
        <v>46</v>
      </c>
      <c r="B62" s="43">
        <v>915</v>
      </c>
      <c r="C62" s="70" t="s">
        <v>41</v>
      </c>
      <c r="D62" s="70" t="s">
        <v>68</v>
      </c>
      <c r="E62" s="71" t="s">
        <v>250</v>
      </c>
      <c r="F62" s="70" t="s">
        <v>1</v>
      </c>
      <c r="G62" s="91">
        <f>G63</f>
        <v>0</v>
      </c>
      <c r="H62" s="9"/>
      <c r="I62" s="9"/>
      <c r="J62" s="9"/>
      <c r="K62" s="9"/>
      <c r="L62" s="9"/>
      <c r="M62" s="9"/>
    </row>
    <row r="63" spans="1:13" hidden="1" x14ac:dyDescent="0.2">
      <c r="A63" s="11" t="s">
        <v>69</v>
      </c>
      <c r="B63" s="43">
        <v>915</v>
      </c>
      <c r="C63" s="70" t="s">
        <v>41</v>
      </c>
      <c r="D63" s="70" t="s">
        <v>68</v>
      </c>
      <c r="E63" s="71" t="s">
        <v>249</v>
      </c>
      <c r="F63" s="70" t="s">
        <v>1</v>
      </c>
      <c r="G63" s="75">
        <f>G64</f>
        <v>0</v>
      </c>
      <c r="H63" s="9"/>
      <c r="I63" s="9"/>
      <c r="J63" s="9"/>
      <c r="K63" s="9"/>
      <c r="L63" s="9"/>
      <c r="M63" s="9"/>
    </row>
    <row r="64" spans="1:13" ht="25.5" hidden="1" x14ac:dyDescent="0.2">
      <c r="A64" s="11" t="s">
        <v>45</v>
      </c>
      <c r="B64" s="43">
        <v>915</v>
      </c>
      <c r="C64" s="70" t="s">
        <v>41</v>
      </c>
      <c r="D64" s="70" t="s">
        <v>68</v>
      </c>
      <c r="E64" s="71" t="s">
        <v>249</v>
      </c>
      <c r="F64" s="70" t="s">
        <v>44</v>
      </c>
      <c r="G64" s="75"/>
      <c r="H64" s="9"/>
      <c r="I64" s="9"/>
      <c r="J64" s="9"/>
      <c r="K64" s="9"/>
      <c r="L64" s="9"/>
      <c r="M64" s="9"/>
    </row>
    <row r="65" spans="1:13" hidden="1" x14ac:dyDescent="0.2">
      <c r="A65" s="11" t="s">
        <v>46</v>
      </c>
      <c r="B65" s="98">
        <v>915</v>
      </c>
      <c r="C65" s="70" t="s">
        <v>41</v>
      </c>
      <c r="D65" s="70" t="s">
        <v>68</v>
      </c>
      <c r="E65" s="71" t="s">
        <v>265</v>
      </c>
      <c r="F65" s="70" t="s">
        <v>1</v>
      </c>
      <c r="G65" s="91">
        <f>G66</f>
        <v>0</v>
      </c>
      <c r="H65" s="9"/>
      <c r="I65" s="9"/>
      <c r="J65" s="9"/>
      <c r="K65" s="9"/>
      <c r="L65" s="9"/>
      <c r="M65" s="9"/>
    </row>
    <row r="66" spans="1:13" hidden="1" x14ac:dyDescent="0.2">
      <c r="A66" s="11" t="s">
        <v>69</v>
      </c>
      <c r="B66" s="98">
        <v>915</v>
      </c>
      <c r="C66" s="70" t="s">
        <v>41</v>
      </c>
      <c r="D66" s="70" t="s">
        <v>68</v>
      </c>
      <c r="E66" s="71" t="s">
        <v>266</v>
      </c>
      <c r="F66" s="70" t="s">
        <v>1</v>
      </c>
      <c r="G66" s="75">
        <f>G67</f>
        <v>0</v>
      </c>
      <c r="H66" s="9"/>
      <c r="I66" s="9"/>
      <c r="J66" s="9"/>
      <c r="K66" s="9"/>
      <c r="L66" s="9"/>
      <c r="M66" s="9"/>
    </row>
    <row r="67" spans="1:13" ht="25.5" hidden="1" x14ac:dyDescent="0.2">
      <c r="A67" s="11" t="s">
        <v>45</v>
      </c>
      <c r="B67" s="43">
        <v>915</v>
      </c>
      <c r="C67" s="70" t="s">
        <v>41</v>
      </c>
      <c r="D67" s="70" t="s">
        <v>68</v>
      </c>
      <c r="E67" s="71" t="s">
        <v>266</v>
      </c>
      <c r="F67" s="70" t="s">
        <v>44</v>
      </c>
      <c r="G67" s="75"/>
      <c r="H67" s="9"/>
      <c r="I67" s="9"/>
      <c r="J67" s="9"/>
      <c r="K67" s="9"/>
      <c r="L67" s="9"/>
      <c r="M67" s="9"/>
    </row>
    <row r="68" spans="1:13" x14ac:dyDescent="0.2">
      <c r="A68" s="58" t="s">
        <v>67</v>
      </c>
      <c r="B68" s="94">
        <v>915</v>
      </c>
      <c r="C68" s="78" t="s">
        <v>41</v>
      </c>
      <c r="D68" s="78" t="s">
        <v>66</v>
      </c>
      <c r="E68" s="81" t="s">
        <v>98</v>
      </c>
      <c r="F68" s="78" t="s">
        <v>1</v>
      </c>
      <c r="G68" s="85">
        <f>G69+G72+G75</f>
        <v>5.5</v>
      </c>
      <c r="H68" s="9"/>
      <c r="I68" s="9"/>
      <c r="J68" s="9"/>
      <c r="K68" s="9"/>
      <c r="L68" s="9"/>
      <c r="M68" s="9"/>
    </row>
    <row r="69" spans="1:13" ht="30.75" customHeight="1" x14ac:dyDescent="0.2">
      <c r="A69" s="97" t="s">
        <v>380</v>
      </c>
      <c r="B69" s="96">
        <v>915</v>
      </c>
      <c r="C69" s="60" t="s">
        <v>41</v>
      </c>
      <c r="D69" s="60" t="s">
        <v>66</v>
      </c>
      <c r="E69" s="61" t="s">
        <v>108</v>
      </c>
      <c r="F69" s="60" t="s">
        <v>1</v>
      </c>
      <c r="G69" s="130">
        <f>G70</f>
        <v>0.3</v>
      </c>
      <c r="H69" s="9"/>
      <c r="I69" s="9"/>
      <c r="J69" s="9"/>
      <c r="K69" s="9"/>
      <c r="L69" s="9"/>
      <c r="M69" s="110"/>
    </row>
    <row r="70" spans="1:13" x14ac:dyDescent="0.2">
      <c r="A70" s="11" t="s">
        <v>46</v>
      </c>
      <c r="B70" s="43">
        <v>915</v>
      </c>
      <c r="C70" s="13" t="s">
        <v>41</v>
      </c>
      <c r="D70" s="13" t="s">
        <v>66</v>
      </c>
      <c r="E70" s="18" t="s">
        <v>109</v>
      </c>
      <c r="F70" s="13" t="s">
        <v>1</v>
      </c>
      <c r="G70" s="87">
        <f>G71</f>
        <v>0.3</v>
      </c>
      <c r="H70" s="9"/>
      <c r="I70" s="9"/>
      <c r="J70" s="9"/>
      <c r="K70" s="9"/>
      <c r="L70" s="9"/>
      <c r="M70" s="9"/>
    </row>
    <row r="71" spans="1:13" ht="25.5" x14ac:dyDescent="0.2">
      <c r="A71" s="11" t="s">
        <v>45</v>
      </c>
      <c r="B71" s="43">
        <v>915</v>
      </c>
      <c r="C71" s="13" t="s">
        <v>41</v>
      </c>
      <c r="D71" s="13" t="s">
        <v>66</v>
      </c>
      <c r="E71" s="18" t="s">
        <v>256</v>
      </c>
      <c r="F71" s="13" t="s">
        <v>44</v>
      </c>
      <c r="G71" s="87">
        <v>0.3</v>
      </c>
      <c r="H71" s="9"/>
      <c r="I71" s="9"/>
      <c r="J71" s="9"/>
      <c r="K71" s="9"/>
      <c r="L71" s="9"/>
      <c r="M71" s="9"/>
    </row>
    <row r="72" spans="1:13" ht="40.5" x14ac:dyDescent="0.2">
      <c r="A72" s="59" t="s">
        <v>381</v>
      </c>
      <c r="B72" s="96">
        <v>915</v>
      </c>
      <c r="C72" s="60" t="s">
        <v>41</v>
      </c>
      <c r="D72" s="60" t="s">
        <v>66</v>
      </c>
      <c r="E72" s="61" t="s">
        <v>128</v>
      </c>
      <c r="F72" s="60" t="s">
        <v>1</v>
      </c>
      <c r="G72" s="130">
        <f>G73</f>
        <v>0.3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43">
        <v>915</v>
      </c>
      <c r="C73" s="13" t="s">
        <v>41</v>
      </c>
      <c r="D73" s="13" t="s">
        <v>66</v>
      </c>
      <c r="E73" s="18" t="s">
        <v>129</v>
      </c>
      <c r="F73" s="13" t="s">
        <v>1</v>
      </c>
      <c r="G73" s="87">
        <f>G74</f>
        <v>0.3</v>
      </c>
      <c r="H73" s="9"/>
      <c r="I73" s="9"/>
      <c r="J73" s="9"/>
      <c r="K73" s="9"/>
      <c r="L73" s="109"/>
      <c r="M73" s="9"/>
    </row>
    <row r="74" spans="1:13" ht="25.5" x14ac:dyDescent="0.2">
      <c r="A74" s="11" t="s">
        <v>45</v>
      </c>
      <c r="B74" s="43">
        <v>915</v>
      </c>
      <c r="C74" s="13" t="s">
        <v>41</v>
      </c>
      <c r="D74" s="13" t="s">
        <v>66</v>
      </c>
      <c r="E74" s="18" t="s">
        <v>257</v>
      </c>
      <c r="F74" s="13" t="s">
        <v>44</v>
      </c>
      <c r="G74" s="87">
        <v>0.3</v>
      </c>
      <c r="H74" s="9"/>
      <c r="I74" s="9"/>
      <c r="J74" s="9"/>
      <c r="K74" s="9"/>
      <c r="L74" s="9"/>
      <c r="M74" s="9"/>
    </row>
    <row r="75" spans="1:13" x14ac:dyDescent="0.2">
      <c r="A75" s="16" t="s">
        <v>103</v>
      </c>
      <c r="B75" s="98">
        <v>915</v>
      </c>
      <c r="C75" s="70" t="s">
        <v>41</v>
      </c>
      <c r="D75" s="70" t="s">
        <v>66</v>
      </c>
      <c r="E75" s="71" t="s">
        <v>104</v>
      </c>
      <c r="F75" s="70" t="s">
        <v>1</v>
      </c>
      <c r="G75" s="75">
        <f>G76</f>
        <v>4.9000000000000004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47</v>
      </c>
      <c r="B76" s="43">
        <v>915</v>
      </c>
      <c r="C76" s="70" t="s">
        <v>41</v>
      </c>
      <c r="D76" s="70" t="s">
        <v>66</v>
      </c>
      <c r="E76" s="71" t="s">
        <v>105</v>
      </c>
      <c r="F76" s="70" t="s">
        <v>1</v>
      </c>
      <c r="G76" s="75">
        <f>G77+G79</f>
        <v>4.9000000000000004</v>
      </c>
      <c r="H76" s="9"/>
      <c r="I76" s="9"/>
      <c r="J76" s="9"/>
      <c r="K76" s="9"/>
      <c r="L76" s="9"/>
      <c r="M76" s="9"/>
    </row>
    <row r="77" spans="1:13" ht="25.5" x14ac:dyDescent="0.2">
      <c r="A77" s="11" t="s">
        <v>224</v>
      </c>
      <c r="B77" s="43">
        <v>915</v>
      </c>
      <c r="C77" s="70" t="s">
        <v>41</v>
      </c>
      <c r="D77" s="70" t="s">
        <v>66</v>
      </c>
      <c r="E77" s="71" t="s">
        <v>125</v>
      </c>
      <c r="F77" s="70" t="s">
        <v>1</v>
      </c>
      <c r="G77" s="75">
        <f>G78</f>
        <v>4.9000000000000004</v>
      </c>
      <c r="H77" s="9"/>
      <c r="I77" s="9"/>
      <c r="J77" s="9"/>
      <c r="K77" s="9"/>
      <c r="L77" s="9"/>
      <c r="M77" s="9"/>
    </row>
    <row r="78" spans="1:13" ht="15" customHeight="1" x14ac:dyDescent="0.2">
      <c r="A78" s="11" t="s">
        <v>21</v>
      </c>
      <c r="B78" s="98">
        <v>915</v>
      </c>
      <c r="C78" s="70" t="s">
        <v>41</v>
      </c>
      <c r="D78" s="70" t="s">
        <v>66</v>
      </c>
      <c r="E78" s="71" t="s">
        <v>125</v>
      </c>
      <c r="F78" s="70" t="s">
        <v>65</v>
      </c>
      <c r="G78" s="87">
        <v>4.9000000000000004</v>
      </c>
      <c r="H78" s="9"/>
      <c r="I78" s="9"/>
      <c r="J78" s="9"/>
      <c r="K78" s="9"/>
      <c r="L78" s="9"/>
      <c r="M78" s="9"/>
    </row>
    <row r="79" spans="1:13" ht="25.5" hidden="1" x14ac:dyDescent="0.2">
      <c r="A79" s="11" t="s">
        <v>218</v>
      </c>
      <c r="B79" s="98">
        <v>915</v>
      </c>
      <c r="C79" s="70" t="s">
        <v>41</v>
      </c>
      <c r="D79" s="70" t="s">
        <v>66</v>
      </c>
      <c r="E79" s="71" t="s">
        <v>105</v>
      </c>
      <c r="F79" s="70" t="s">
        <v>1</v>
      </c>
      <c r="G79" s="75">
        <v>0</v>
      </c>
      <c r="H79" s="9"/>
      <c r="I79" s="9"/>
      <c r="J79" s="9"/>
      <c r="K79" s="9"/>
      <c r="L79" s="9"/>
      <c r="M79" s="9"/>
    </row>
    <row r="80" spans="1:13" hidden="1" x14ac:dyDescent="0.2">
      <c r="A80" s="11" t="s">
        <v>21</v>
      </c>
      <c r="B80" s="43">
        <v>915</v>
      </c>
      <c r="C80" s="70" t="s">
        <v>41</v>
      </c>
      <c r="D80" s="70" t="s">
        <v>66</v>
      </c>
      <c r="E80" s="71" t="s">
        <v>105</v>
      </c>
      <c r="F80" s="70" t="s">
        <v>65</v>
      </c>
      <c r="G80" s="75">
        <v>0</v>
      </c>
      <c r="H80" s="9"/>
      <c r="I80" s="9"/>
      <c r="J80" s="9"/>
      <c r="K80" s="9"/>
      <c r="L80" s="9"/>
      <c r="M80" s="9"/>
    </row>
    <row r="81" spans="1:13" x14ac:dyDescent="0.2">
      <c r="A81" s="54" t="s">
        <v>64</v>
      </c>
      <c r="B81" s="95">
        <v>915</v>
      </c>
      <c r="C81" s="88" t="s">
        <v>57</v>
      </c>
      <c r="D81" s="88" t="s">
        <v>2</v>
      </c>
      <c r="E81" s="89" t="s">
        <v>98</v>
      </c>
      <c r="F81" s="88" t="s">
        <v>1</v>
      </c>
      <c r="G81" s="90">
        <f>G82+G92+G100</f>
        <v>326.8</v>
      </c>
      <c r="H81" s="9"/>
      <c r="I81" s="9"/>
      <c r="J81" s="9"/>
      <c r="K81" s="9"/>
      <c r="L81" s="9"/>
      <c r="M81" s="9"/>
    </row>
    <row r="82" spans="1:13" x14ac:dyDescent="0.2">
      <c r="A82" s="57" t="s">
        <v>63</v>
      </c>
      <c r="B82" s="94">
        <v>915</v>
      </c>
      <c r="C82" s="78" t="s">
        <v>57</v>
      </c>
      <c r="D82" s="78" t="s">
        <v>4</v>
      </c>
      <c r="E82" s="81" t="s">
        <v>98</v>
      </c>
      <c r="F82" s="78" t="s">
        <v>1</v>
      </c>
      <c r="G82" s="85">
        <f>G83</f>
        <v>146.30000000000001</v>
      </c>
      <c r="H82" s="9"/>
      <c r="I82" s="9"/>
      <c r="J82" s="9"/>
      <c r="K82" s="9"/>
      <c r="L82" s="9"/>
      <c r="M82" s="9"/>
    </row>
    <row r="83" spans="1:13" x14ac:dyDescent="0.2">
      <c r="A83" s="16" t="s">
        <v>103</v>
      </c>
      <c r="B83" s="43">
        <v>915</v>
      </c>
      <c r="C83" s="70" t="s">
        <v>57</v>
      </c>
      <c r="D83" s="70" t="s">
        <v>4</v>
      </c>
      <c r="E83" s="71" t="s">
        <v>104</v>
      </c>
      <c r="F83" s="70" t="s">
        <v>1</v>
      </c>
      <c r="G83" s="75">
        <f>G84</f>
        <v>146.30000000000001</v>
      </c>
      <c r="H83" s="9"/>
      <c r="I83" s="9"/>
      <c r="J83" s="9"/>
      <c r="K83" s="9"/>
      <c r="L83" s="9"/>
      <c r="M83" s="9"/>
    </row>
    <row r="84" spans="1:13" x14ac:dyDescent="0.2">
      <c r="A84" s="11" t="s">
        <v>46</v>
      </c>
      <c r="B84" s="43">
        <v>915</v>
      </c>
      <c r="C84" s="70" t="s">
        <v>57</v>
      </c>
      <c r="D84" s="70" t="s">
        <v>4</v>
      </c>
      <c r="E84" s="71" t="s">
        <v>105</v>
      </c>
      <c r="F84" s="70" t="s">
        <v>1</v>
      </c>
      <c r="G84" s="75">
        <f>G85</f>
        <v>146.30000000000001</v>
      </c>
      <c r="H84" s="9"/>
      <c r="I84" s="9"/>
      <c r="J84" s="9"/>
      <c r="K84" s="9"/>
      <c r="L84" s="9"/>
      <c r="M84" s="9"/>
    </row>
    <row r="85" spans="1:13" x14ac:dyDescent="0.2">
      <c r="A85" s="12" t="s">
        <v>118</v>
      </c>
      <c r="B85" s="43">
        <v>915</v>
      </c>
      <c r="C85" s="70" t="s">
        <v>57</v>
      </c>
      <c r="D85" s="70" t="s">
        <v>4</v>
      </c>
      <c r="E85" s="71" t="s">
        <v>105</v>
      </c>
      <c r="F85" s="70" t="s">
        <v>1</v>
      </c>
      <c r="G85" s="75">
        <f>G86+G89</f>
        <v>146.30000000000001</v>
      </c>
      <c r="H85" s="9"/>
      <c r="I85" s="9"/>
      <c r="J85" s="9"/>
      <c r="K85" s="9"/>
      <c r="L85" s="9"/>
      <c r="M85" s="9"/>
    </row>
    <row r="86" spans="1:13" ht="25.5" x14ac:dyDescent="0.2">
      <c r="A86" s="12" t="s">
        <v>45</v>
      </c>
      <c r="B86" s="98">
        <v>915</v>
      </c>
      <c r="C86" s="70" t="s">
        <v>57</v>
      </c>
      <c r="D86" s="70" t="s">
        <v>4</v>
      </c>
      <c r="E86" s="72" t="s">
        <v>117</v>
      </c>
      <c r="F86" s="70" t="s">
        <v>1</v>
      </c>
      <c r="G86" s="75">
        <f>G87+G88</f>
        <v>146.30000000000001</v>
      </c>
      <c r="H86" s="9"/>
      <c r="I86" s="9"/>
      <c r="J86" s="9"/>
      <c r="K86" s="9"/>
      <c r="L86" s="9"/>
      <c r="M86" s="9"/>
    </row>
    <row r="87" spans="1:13" ht="25.5" x14ac:dyDescent="0.2">
      <c r="A87" s="12" t="s">
        <v>45</v>
      </c>
      <c r="B87" s="43">
        <v>915</v>
      </c>
      <c r="C87" s="70" t="s">
        <v>57</v>
      </c>
      <c r="D87" s="70" t="s">
        <v>4</v>
      </c>
      <c r="E87" s="72" t="s">
        <v>117</v>
      </c>
      <c r="F87" s="70" t="s">
        <v>44</v>
      </c>
      <c r="G87" s="218">
        <v>146.30000000000001</v>
      </c>
      <c r="H87" s="9"/>
      <c r="I87" s="9"/>
      <c r="J87" s="9"/>
      <c r="K87" s="9"/>
      <c r="L87" s="9"/>
      <c r="M87" s="9"/>
    </row>
    <row r="88" spans="1:13" ht="0.75" customHeight="1" x14ac:dyDescent="0.2">
      <c r="A88" s="12" t="s">
        <v>246</v>
      </c>
      <c r="B88" s="43">
        <v>915</v>
      </c>
      <c r="C88" s="70" t="s">
        <v>57</v>
      </c>
      <c r="D88" s="70" t="s">
        <v>4</v>
      </c>
      <c r="E88" s="72" t="s">
        <v>117</v>
      </c>
      <c r="F88" s="70" t="s">
        <v>247</v>
      </c>
      <c r="G88" s="75"/>
      <c r="H88" s="9"/>
      <c r="I88" s="9"/>
      <c r="J88" s="9"/>
      <c r="K88" s="9"/>
      <c r="L88" s="9"/>
      <c r="M88" s="9"/>
    </row>
    <row r="89" spans="1:13" ht="25.5" hidden="1" x14ac:dyDescent="0.2">
      <c r="A89" s="12" t="s">
        <v>45</v>
      </c>
      <c r="B89" s="121">
        <v>915</v>
      </c>
      <c r="C89" s="70" t="s">
        <v>57</v>
      </c>
      <c r="D89" s="70" t="s">
        <v>4</v>
      </c>
      <c r="E89" s="72" t="s">
        <v>245</v>
      </c>
      <c r="F89" s="70" t="s">
        <v>1</v>
      </c>
      <c r="G89" s="75">
        <f>G90</f>
        <v>0</v>
      </c>
      <c r="H89" s="9"/>
      <c r="I89" s="9"/>
      <c r="J89" s="9"/>
      <c r="K89" s="9"/>
      <c r="L89" s="9"/>
      <c r="M89" s="9"/>
    </row>
    <row r="90" spans="1:13" ht="24.75" hidden="1" customHeight="1" x14ac:dyDescent="0.2">
      <c r="A90" s="12" t="s">
        <v>45</v>
      </c>
      <c r="B90" s="43">
        <v>915</v>
      </c>
      <c r="C90" s="70" t="s">
        <v>57</v>
      </c>
      <c r="D90" s="70" t="s">
        <v>4</v>
      </c>
      <c r="E90" s="72" t="s">
        <v>245</v>
      </c>
      <c r="F90" s="70" t="s">
        <v>44</v>
      </c>
      <c r="G90" s="87"/>
      <c r="H90" s="9"/>
      <c r="I90" s="9"/>
      <c r="J90" s="9"/>
      <c r="K90" s="9"/>
      <c r="L90" s="9"/>
      <c r="M90" s="9"/>
    </row>
    <row r="91" spans="1:13" hidden="1" x14ac:dyDescent="0.2">
      <c r="A91" s="12" t="s">
        <v>246</v>
      </c>
      <c r="B91" s="43">
        <v>915</v>
      </c>
      <c r="C91" s="70" t="s">
        <v>57</v>
      </c>
      <c r="D91" s="70" t="s">
        <v>4</v>
      </c>
      <c r="E91" s="72" t="s">
        <v>245</v>
      </c>
      <c r="F91" s="70" t="s">
        <v>247</v>
      </c>
      <c r="G91" s="75"/>
      <c r="H91" s="9"/>
      <c r="I91" s="9"/>
      <c r="J91" s="9"/>
      <c r="K91" s="9"/>
      <c r="L91" s="9"/>
      <c r="M91" s="9"/>
    </row>
    <row r="92" spans="1:13" x14ac:dyDescent="0.2">
      <c r="A92" s="58" t="s">
        <v>61</v>
      </c>
      <c r="B92" s="117" t="s">
        <v>248</v>
      </c>
      <c r="C92" s="78" t="s">
        <v>57</v>
      </c>
      <c r="D92" s="78" t="s">
        <v>20</v>
      </c>
      <c r="E92" s="81" t="s">
        <v>98</v>
      </c>
      <c r="F92" s="78" t="s">
        <v>1</v>
      </c>
      <c r="G92" s="85">
        <f>G93</f>
        <v>0.5</v>
      </c>
      <c r="H92" s="9"/>
      <c r="I92" s="9"/>
      <c r="J92" s="9"/>
      <c r="K92" s="9"/>
      <c r="L92" s="9"/>
      <c r="M92" s="9"/>
    </row>
    <row r="93" spans="1:13" x14ac:dyDescent="0.2">
      <c r="A93" s="16" t="s">
        <v>103</v>
      </c>
      <c r="B93" s="43">
        <v>915</v>
      </c>
      <c r="C93" s="86" t="s">
        <v>57</v>
      </c>
      <c r="D93" s="86" t="s">
        <v>20</v>
      </c>
      <c r="E93" s="72" t="s">
        <v>104</v>
      </c>
      <c r="F93" s="86" t="s">
        <v>1</v>
      </c>
      <c r="G93" s="92">
        <f>G94</f>
        <v>0.5</v>
      </c>
      <c r="H93" s="9"/>
      <c r="I93" s="9"/>
      <c r="J93" s="9"/>
      <c r="K93" s="9"/>
      <c r="L93" s="9"/>
      <c r="M93" s="9"/>
    </row>
    <row r="94" spans="1:13" x14ac:dyDescent="0.2">
      <c r="A94" s="12" t="s">
        <v>46</v>
      </c>
      <c r="B94" s="98">
        <v>915</v>
      </c>
      <c r="C94" s="86" t="s">
        <v>57</v>
      </c>
      <c r="D94" s="86" t="s">
        <v>20</v>
      </c>
      <c r="E94" s="72" t="s">
        <v>105</v>
      </c>
      <c r="F94" s="86" t="s">
        <v>1</v>
      </c>
      <c r="G94" s="92">
        <f>G95</f>
        <v>0.5</v>
      </c>
      <c r="H94" s="9"/>
      <c r="I94" s="9"/>
      <c r="J94" s="9"/>
      <c r="K94" s="9"/>
      <c r="L94" s="9"/>
      <c r="M94" s="9"/>
    </row>
    <row r="95" spans="1:13" x14ac:dyDescent="0.2">
      <c r="A95" s="12" t="s">
        <v>60</v>
      </c>
      <c r="B95" s="98">
        <v>915</v>
      </c>
      <c r="C95" s="86" t="s">
        <v>57</v>
      </c>
      <c r="D95" s="86" t="s">
        <v>20</v>
      </c>
      <c r="E95" s="72" t="s">
        <v>105</v>
      </c>
      <c r="F95" s="86" t="s">
        <v>1</v>
      </c>
      <c r="G95" s="92">
        <f>G96+G98</f>
        <v>0.5</v>
      </c>
      <c r="H95" s="9"/>
      <c r="I95" s="9"/>
      <c r="J95" s="9"/>
      <c r="K95" s="9"/>
      <c r="L95" s="9"/>
      <c r="M95" s="9"/>
    </row>
    <row r="96" spans="1:13" ht="0.75" customHeight="1" x14ac:dyDescent="0.2">
      <c r="A96" s="11" t="s">
        <v>221</v>
      </c>
      <c r="B96" s="43">
        <v>915</v>
      </c>
      <c r="C96" s="86" t="s">
        <v>57</v>
      </c>
      <c r="D96" s="86" t="s">
        <v>20</v>
      </c>
      <c r="E96" s="72" t="s">
        <v>105</v>
      </c>
      <c r="F96" s="86" t="s">
        <v>1</v>
      </c>
      <c r="G96" s="92">
        <f>G97</f>
        <v>0</v>
      </c>
      <c r="H96" s="9"/>
      <c r="I96" s="9"/>
      <c r="J96" s="9"/>
      <c r="K96" s="9"/>
      <c r="L96" s="9"/>
      <c r="M96" s="9"/>
    </row>
    <row r="97" spans="1:13" hidden="1" x14ac:dyDescent="0.2">
      <c r="A97" s="11" t="s">
        <v>21</v>
      </c>
      <c r="B97" s="121">
        <v>915</v>
      </c>
      <c r="C97" s="86" t="s">
        <v>57</v>
      </c>
      <c r="D97" s="86" t="s">
        <v>20</v>
      </c>
      <c r="E97" s="72" t="s">
        <v>207</v>
      </c>
      <c r="F97" s="86" t="s">
        <v>65</v>
      </c>
      <c r="G97" s="92"/>
      <c r="H97" s="9"/>
      <c r="I97" s="9"/>
      <c r="J97" s="9"/>
      <c r="K97" s="9"/>
      <c r="L97" s="9"/>
      <c r="M97" s="9"/>
    </row>
    <row r="98" spans="1:13" ht="25.5" x14ac:dyDescent="0.2">
      <c r="A98" s="11" t="s">
        <v>222</v>
      </c>
      <c r="B98" s="126">
        <v>915</v>
      </c>
      <c r="C98" s="86" t="s">
        <v>57</v>
      </c>
      <c r="D98" s="86" t="s">
        <v>20</v>
      </c>
      <c r="E98" s="72" t="s">
        <v>208</v>
      </c>
      <c r="F98" s="86" t="s">
        <v>1</v>
      </c>
      <c r="G98" s="92">
        <f>G99</f>
        <v>0.5</v>
      </c>
      <c r="H98" s="9"/>
      <c r="I98" s="9"/>
      <c r="J98" s="9"/>
      <c r="K98" s="9"/>
      <c r="L98" s="9"/>
      <c r="M98" s="9"/>
    </row>
    <row r="99" spans="1:13" x14ac:dyDescent="0.2">
      <c r="A99" s="11" t="s">
        <v>21</v>
      </c>
      <c r="B99" s="43">
        <v>915</v>
      </c>
      <c r="C99" s="86" t="s">
        <v>57</v>
      </c>
      <c r="D99" s="86" t="s">
        <v>20</v>
      </c>
      <c r="E99" s="72" t="s">
        <v>208</v>
      </c>
      <c r="F99" s="86" t="s">
        <v>65</v>
      </c>
      <c r="G99" s="92">
        <v>0.5</v>
      </c>
      <c r="H99" s="9"/>
      <c r="I99" s="9"/>
      <c r="J99" s="9"/>
      <c r="K99" s="9"/>
      <c r="L99" s="9"/>
      <c r="M99" s="9"/>
    </row>
    <row r="100" spans="1:13" x14ac:dyDescent="0.2">
      <c r="A100" s="58" t="s">
        <v>227</v>
      </c>
      <c r="B100" s="117" t="s">
        <v>248</v>
      </c>
      <c r="C100" s="78" t="s">
        <v>57</v>
      </c>
      <c r="D100" s="78" t="s">
        <v>7</v>
      </c>
      <c r="E100" s="81" t="s">
        <v>98</v>
      </c>
      <c r="F100" s="78" t="s">
        <v>1</v>
      </c>
      <c r="G100" s="80">
        <f>G101</f>
        <v>180</v>
      </c>
      <c r="H100" s="9"/>
      <c r="I100" s="9"/>
      <c r="J100" s="9"/>
      <c r="K100" s="9"/>
      <c r="L100" s="9"/>
      <c r="M100" s="9"/>
    </row>
    <row r="101" spans="1:13" ht="27" x14ac:dyDescent="0.2">
      <c r="A101" s="59" t="s">
        <v>382</v>
      </c>
      <c r="B101" s="96">
        <v>915</v>
      </c>
      <c r="C101" s="60" t="s">
        <v>57</v>
      </c>
      <c r="D101" s="60" t="s">
        <v>7</v>
      </c>
      <c r="E101" s="61" t="s">
        <v>120</v>
      </c>
      <c r="F101" s="60" t="s">
        <v>1</v>
      </c>
      <c r="G101" s="170">
        <f>G102</f>
        <v>180</v>
      </c>
      <c r="H101" s="9"/>
      <c r="I101" s="9"/>
      <c r="J101" s="9"/>
      <c r="K101" s="9"/>
      <c r="L101" s="9"/>
      <c r="M101" s="9"/>
    </row>
    <row r="102" spans="1:13" x14ac:dyDescent="0.2">
      <c r="A102" s="11" t="s">
        <v>46</v>
      </c>
      <c r="B102" s="98">
        <v>915</v>
      </c>
      <c r="C102" s="70" t="s">
        <v>57</v>
      </c>
      <c r="D102" s="70" t="s">
        <v>7</v>
      </c>
      <c r="E102" s="71" t="s">
        <v>121</v>
      </c>
      <c r="F102" s="70" t="s">
        <v>1</v>
      </c>
      <c r="G102" s="93">
        <f>G103+G105</f>
        <v>180</v>
      </c>
      <c r="H102" s="9"/>
      <c r="I102" s="9"/>
      <c r="J102" s="9"/>
      <c r="K102" s="9"/>
      <c r="L102" s="9"/>
      <c r="M102" s="9"/>
    </row>
    <row r="103" spans="1:13" x14ac:dyDescent="0.2">
      <c r="A103" s="11" t="s">
        <v>59</v>
      </c>
      <c r="B103" s="98">
        <v>915</v>
      </c>
      <c r="C103" s="70" t="s">
        <v>57</v>
      </c>
      <c r="D103" s="70" t="s">
        <v>7</v>
      </c>
      <c r="E103" s="71" t="s">
        <v>258</v>
      </c>
      <c r="F103" s="70" t="s">
        <v>1</v>
      </c>
      <c r="G103" s="93">
        <f>G104</f>
        <v>130</v>
      </c>
      <c r="H103" s="9"/>
      <c r="I103" s="9"/>
      <c r="J103" s="9"/>
      <c r="K103" s="9"/>
      <c r="L103" s="9"/>
      <c r="M103" s="9"/>
    </row>
    <row r="104" spans="1:13" ht="25.5" x14ac:dyDescent="0.2">
      <c r="A104" s="11" t="s">
        <v>45</v>
      </c>
      <c r="B104" s="121">
        <v>915</v>
      </c>
      <c r="C104" s="70" t="s">
        <v>57</v>
      </c>
      <c r="D104" s="70" t="s">
        <v>7</v>
      </c>
      <c r="E104" s="71" t="s">
        <v>258</v>
      </c>
      <c r="F104" s="70" t="s">
        <v>44</v>
      </c>
      <c r="G104" s="93">
        <v>130</v>
      </c>
      <c r="H104" s="9"/>
      <c r="I104" s="9"/>
      <c r="J104" s="9"/>
      <c r="K104" s="9"/>
      <c r="L104" s="9"/>
      <c r="M104" s="9"/>
    </row>
    <row r="105" spans="1:13" x14ac:dyDescent="0.2">
      <c r="A105" s="11" t="s">
        <v>58</v>
      </c>
      <c r="B105" s="121">
        <v>915</v>
      </c>
      <c r="C105" s="70" t="s">
        <v>57</v>
      </c>
      <c r="D105" s="70" t="s">
        <v>7</v>
      </c>
      <c r="E105" s="71" t="s">
        <v>259</v>
      </c>
      <c r="F105" s="70" t="s">
        <v>1</v>
      </c>
      <c r="G105" s="93">
        <f>G106</f>
        <v>50</v>
      </c>
      <c r="H105" s="9"/>
      <c r="I105" s="9"/>
      <c r="J105" s="9"/>
      <c r="K105" s="9"/>
      <c r="L105" s="9"/>
      <c r="M105" s="9"/>
    </row>
    <row r="106" spans="1:13" ht="25.5" x14ac:dyDescent="0.2">
      <c r="A106" s="11" t="s">
        <v>45</v>
      </c>
      <c r="B106" s="126">
        <v>915</v>
      </c>
      <c r="C106" s="70" t="s">
        <v>57</v>
      </c>
      <c r="D106" s="70" t="s">
        <v>7</v>
      </c>
      <c r="E106" s="71" t="s">
        <v>259</v>
      </c>
      <c r="F106" s="70" t="s">
        <v>44</v>
      </c>
      <c r="G106" s="93">
        <v>50</v>
      </c>
      <c r="H106" s="9"/>
      <c r="I106" s="9"/>
      <c r="J106" s="9"/>
      <c r="K106" s="9"/>
      <c r="L106" s="9"/>
      <c r="M106" s="9"/>
    </row>
    <row r="107" spans="1:13" x14ac:dyDescent="0.2">
      <c r="A107" s="209" t="s">
        <v>370</v>
      </c>
      <c r="B107" s="95">
        <v>915</v>
      </c>
      <c r="C107" s="210" t="s">
        <v>22</v>
      </c>
      <c r="D107" s="210" t="s">
        <v>2</v>
      </c>
      <c r="E107" s="211" t="s">
        <v>98</v>
      </c>
      <c r="F107" s="212" t="s">
        <v>1</v>
      </c>
      <c r="G107" s="213">
        <f>G108</f>
        <v>6</v>
      </c>
      <c r="H107" s="9"/>
      <c r="I107" s="9"/>
      <c r="J107" s="9"/>
      <c r="K107" s="9"/>
      <c r="L107" s="9"/>
      <c r="M107" s="9"/>
    </row>
    <row r="108" spans="1:13" ht="25.5" x14ac:dyDescent="0.2">
      <c r="A108" s="197" t="s">
        <v>365</v>
      </c>
      <c r="B108" s="121">
        <v>915</v>
      </c>
      <c r="C108" s="122" t="s">
        <v>22</v>
      </c>
      <c r="D108" s="122" t="s">
        <v>57</v>
      </c>
      <c r="E108" s="172" t="s">
        <v>98</v>
      </c>
      <c r="F108" s="171" t="s">
        <v>1</v>
      </c>
      <c r="G108" s="173">
        <f>G109</f>
        <v>6</v>
      </c>
      <c r="H108" s="9"/>
      <c r="I108" s="9"/>
      <c r="J108" s="9"/>
      <c r="K108" s="9"/>
      <c r="L108" s="9"/>
      <c r="M108" s="9"/>
    </row>
    <row r="109" spans="1:13" ht="27" x14ac:dyDescent="0.2">
      <c r="A109" s="216" t="s">
        <v>386</v>
      </c>
      <c r="B109" s="96">
        <v>915</v>
      </c>
      <c r="C109" s="206" t="s">
        <v>22</v>
      </c>
      <c r="D109" s="206" t="s">
        <v>57</v>
      </c>
      <c r="E109" s="61" t="s">
        <v>99</v>
      </c>
      <c r="F109" s="60" t="s">
        <v>1</v>
      </c>
      <c r="G109" s="170">
        <f>G110+G112</f>
        <v>6</v>
      </c>
      <c r="H109" s="9"/>
      <c r="I109" s="9"/>
      <c r="J109" s="9"/>
      <c r="K109" s="9"/>
      <c r="L109" s="9"/>
      <c r="M109" s="9"/>
    </row>
    <row r="110" spans="1:13" ht="63.75" x14ac:dyDescent="0.2">
      <c r="A110" s="193" t="s">
        <v>366</v>
      </c>
      <c r="B110" s="121">
        <v>915</v>
      </c>
      <c r="C110" s="122" t="s">
        <v>22</v>
      </c>
      <c r="D110" s="122" t="s">
        <v>57</v>
      </c>
      <c r="E110" s="172" t="s">
        <v>368</v>
      </c>
      <c r="F110" s="171" t="s">
        <v>1</v>
      </c>
      <c r="G110" s="173">
        <f>G111</f>
        <v>5</v>
      </c>
      <c r="H110" s="9"/>
      <c r="I110" s="9"/>
      <c r="J110" s="9"/>
      <c r="K110" s="9"/>
      <c r="L110" s="9"/>
      <c r="M110" s="9"/>
    </row>
    <row r="111" spans="1:13" ht="25.5" x14ac:dyDescent="0.2">
      <c r="A111" s="194" t="s">
        <v>45</v>
      </c>
      <c r="B111" s="121">
        <v>915</v>
      </c>
      <c r="C111" s="192" t="s">
        <v>22</v>
      </c>
      <c r="D111" s="192" t="s">
        <v>57</v>
      </c>
      <c r="E111" s="172" t="s">
        <v>368</v>
      </c>
      <c r="F111" s="171" t="s">
        <v>44</v>
      </c>
      <c r="G111" s="173">
        <v>5</v>
      </c>
      <c r="H111" s="9"/>
      <c r="I111" s="9"/>
      <c r="J111" s="9"/>
      <c r="K111" s="9"/>
      <c r="L111" s="9"/>
      <c r="M111" s="9"/>
    </row>
    <row r="112" spans="1:13" ht="63.75" x14ac:dyDescent="0.2">
      <c r="A112" s="193" t="s">
        <v>367</v>
      </c>
      <c r="B112" s="121">
        <v>915</v>
      </c>
      <c r="C112" s="192" t="s">
        <v>22</v>
      </c>
      <c r="D112" s="192" t="s">
        <v>57</v>
      </c>
      <c r="E112" s="172" t="s">
        <v>369</v>
      </c>
      <c r="F112" s="171" t="s">
        <v>1</v>
      </c>
      <c r="G112" s="173">
        <f>G113</f>
        <v>1</v>
      </c>
      <c r="H112" s="9"/>
      <c r="I112" s="9"/>
      <c r="J112" s="9"/>
      <c r="K112" s="9"/>
      <c r="L112" s="9"/>
      <c r="M112" s="9"/>
    </row>
    <row r="113" spans="1:13" ht="25.5" x14ac:dyDescent="0.2">
      <c r="A113" s="194" t="s">
        <v>45</v>
      </c>
      <c r="B113" s="121">
        <v>915</v>
      </c>
      <c r="C113" s="192" t="s">
        <v>22</v>
      </c>
      <c r="D113" s="192" t="s">
        <v>57</v>
      </c>
      <c r="E113" s="172" t="s">
        <v>369</v>
      </c>
      <c r="F113" s="171" t="s">
        <v>44</v>
      </c>
      <c r="G113" s="173">
        <v>1</v>
      </c>
      <c r="H113" s="9"/>
      <c r="I113" s="9"/>
      <c r="J113" s="9"/>
      <c r="K113" s="9"/>
      <c r="L113" s="9"/>
      <c r="M113" s="9"/>
    </row>
    <row r="114" spans="1:13" x14ac:dyDescent="0.2">
      <c r="A114" s="54" t="s">
        <v>56</v>
      </c>
      <c r="B114" s="95">
        <v>915</v>
      </c>
      <c r="C114" s="88" t="s">
        <v>14</v>
      </c>
      <c r="D114" s="88" t="s">
        <v>2</v>
      </c>
      <c r="E114" s="89" t="s">
        <v>98</v>
      </c>
      <c r="F114" s="88" t="s">
        <v>1</v>
      </c>
      <c r="G114" s="90">
        <f>G115</f>
        <v>1351</v>
      </c>
      <c r="H114" s="9"/>
      <c r="I114" s="9"/>
      <c r="J114" s="9"/>
      <c r="K114" s="9"/>
      <c r="L114" s="9"/>
      <c r="M114" s="9"/>
    </row>
    <row r="115" spans="1:13" x14ac:dyDescent="0.2">
      <c r="A115" s="57" t="s">
        <v>55</v>
      </c>
      <c r="B115" s="117" t="s">
        <v>248</v>
      </c>
      <c r="C115" s="78" t="s">
        <v>14</v>
      </c>
      <c r="D115" s="78" t="s">
        <v>4</v>
      </c>
      <c r="E115" s="81" t="s">
        <v>98</v>
      </c>
      <c r="F115" s="78" t="s">
        <v>1</v>
      </c>
      <c r="G115" s="80">
        <f>G119+G120+G121+G125+G124</f>
        <v>1351</v>
      </c>
      <c r="H115" s="9"/>
      <c r="I115" s="9"/>
      <c r="J115" s="9"/>
      <c r="K115" s="9"/>
      <c r="L115" s="9"/>
      <c r="M115" s="9"/>
    </row>
    <row r="116" spans="1:13" ht="27" x14ac:dyDescent="0.2">
      <c r="A116" s="59" t="s">
        <v>378</v>
      </c>
      <c r="B116" s="96">
        <v>915</v>
      </c>
      <c r="C116" s="60" t="s">
        <v>14</v>
      </c>
      <c r="D116" s="60" t="s">
        <v>4</v>
      </c>
      <c r="E116" s="61" t="s">
        <v>122</v>
      </c>
      <c r="F116" s="60" t="s">
        <v>1</v>
      </c>
      <c r="G116" s="170">
        <f>G117+G122</f>
        <v>1351</v>
      </c>
      <c r="H116" s="9"/>
      <c r="I116" s="9"/>
      <c r="J116" s="9"/>
      <c r="K116" s="9"/>
      <c r="L116" s="9"/>
      <c r="M116" s="9"/>
    </row>
    <row r="117" spans="1:13" x14ac:dyDescent="0.2">
      <c r="A117" s="12" t="s">
        <v>46</v>
      </c>
      <c r="B117" s="98">
        <v>915</v>
      </c>
      <c r="C117" s="86" t="s">
        <v>14</v>
      </c>
      <c r="D117" s="86" t="s">
        <v>4</v>
      </c>
      <c r="E117" s="72" t="s">
        <v>123</v>
      </c>
      <c r="F117" s="86" t="s">
        <v>1</v>
      </c>
      <c r="G117" s="87">
        <f>G118</f>
        <v>815.3</v>
      </c>
      <c r="H117" s="9"/>
      <c r="I117" s="9"/>
      <c r="J117" s="9"/>
      <c r="K117" s="9"/>
      <c r="L117" s="9"/>
      <c r="M117" s="9"/>
    </row>
    <row r="118" spans="1:13" x14ac:dyDescent="0.2">
      <c r="A118" s="12" t="s">
        <v>54</v>
      </c>
      <c r="B118" s="43">
        <v>915</v>
      </c>
      <c r="C118" s="86" t="s">
        <v>14</v>
      </c>
      <c r="D118" s="86" t="s">
        <v>4</v>
      </c>
      <c r="E118" s="72" t="s">
        <v>260</v>
      </c>
      <c r="F118" s="86" t="s">
        <v>1</v>
      </c>
      <c r="G118" s="87">
        <f>G119+G120+G121</f>
        <v>815.3</v>
      </c>
      <c r="H118" s="9"/>
      <c r="I118" s="9"/>
      <c r="J118" s="9"/>
      <c r="K118" s="9"/>
      <c r="L118" s="9"/>
      <c r="M118" s="9"/>
    </row>
    <row r="119" spans="1:13" ht="25.5" x14ac:dyDescent="0.2">
      <c r="A119" s="12" t="s">
        <v>53</v>
      </c>
      <c r="B119" s="43">
        <v>915</v>
      </c>
      <c r="C119" s="86" t="s">
        <v>14</v>
      </c>
      <c r="D119" s="86" t="s">
        <v>4</v>
      </c>
      <c r="E119" s="72" t="s">
        <v>260</v>
      </c>
      <c r="F119" s="86" t="s">
        <v>5</v>
      </c>
      <c r="G119" s="218">
        <v>574.9</v>
      </c>
      <c r="H119" s="9"/>
      <c r="I119" s="9"/>
      <c r="J119" s="9"/>
      <c r="K119" s="9"/>
      <c r="L119" s="9"/>
      <c r="M119" s="9"/>
    </row>
    <row r="120" spans="1:13" ht="25.5" x14ac:dyDescent="0.2">
      <c r="A120" s="12" t="s">
        <v>45</v>
      </c>
      <c r="B120" s="98">
        <v>915</v>
      </c>
      <c r="C120" s="86" t="s">
        <v>14</v>
      </c>
      <c r="D120" s="86" t="s">
        <v>4</v>
      </c>
      <c r="E120" s="72" t="s">
        <v>260</v>
      </c>
      <c r="F120" s="86" t="s">
        <v>44</v>
      </c>
      <c r="G120" s="87">
        <v>240.4</v>
      </c>
      <c r="H120" s="9"/>
      <c r="I120" s="9"/>
      <c r="J120" s="9"/>
      <c r="K120" s="9"/>
      <c r="L120" s="9"/>
      <c r="M120" s="9"/>
    </row>
    <row r="121" spans="1:13" hidden="1" x14ac:dyDescent="0.2">
      <c r="A121" s="11" t="s">
        <v>52</v>
      </c>
      <c r="B121" s="98">
        <v>915</v>
      </c>
      <c r="C121" s="86" t="s">
        <v>14</v>
      </c>
      <c r="D121" s="86" t="s">
        <v>4</v>
      </c>
      <c r="E121" s="72" t="s">
        <v>260</v>
      </c>
      <c r="F121" s="86" t="s">
        <v>51</v>
      </c>
      <c r="G121" s="87"/>
      <c r="H121" s="9"/>
      <c r="I121" s="9"/>
      <c r="J121" s="9"/>
      <c r="K121" s="9"/>
      <c r="L121" s="9"/>
      <c r="M121" s="9"/>
    </row>
    <row r="122" spans="1:13" x14ac:dyDescent="0.2">
      <c r="A122" s="12" t="s">
        <v>46</v>
      </c>
      <c r="B122" s="43">
        <v>915</v>
      </c>
      <c r="C122" s="86" t="s">
        <v>14</v>
      </c>
      <c r="D122" s="86" t="s">
        <v>4</v>
      </c>
      <c r="E122" s="72" t="s">
        <v>179</v>
      </c>
      <c r="F122" s="86" t="s">
        <v>1</v>
      </c>
      <c r="G122" s="87">
        <f>G123</f>
        <v>535.70000000000005</v>
      </c>
      <c r="H122" s="9"/>
      <c r="I122" s="9"/>
      <c r="J122" s="9"/>
      <c r="K122" s="9"/>
      <c r="L122" s="9"/>
      <c r="M122" s="9"/>
    </row>
    <row r="123" spans="1:13" x14ac:dyDescent="0.2">
      <c r="A123" s="12" t="s">
        <v>54</v>
      </c>
      <c r="B123" s="121">
        <v>915</v>
      </c>
      <c r="C123" s="86" t="s">
        <v>14</v>
      </c>
      <c r="D123" s="86" t="s">
        <v>4</v>
      </c>
      <c r="E123" s="72" t="s">
        <v>180</v>
      </c>
      <c r="F123" s="86" t="s">
        <v>1</v>
      </c>
      <c r="G123" s="87">
        <f>G125+G124</f>
        <v>535.70000000000005</v>
      </c>
      <c r="H123" s="9"/>
      <c r="I123" s="9"/>
      <c r="J123" s="9"/>
      <c r="K123" s="9"/>
      <c r="L123" s="9"/>
      <c r="M123" s="9"/>
    </row>
    <row r="124" spans="1:13" x14ac:dyDescent="0.2">
      <c r="A124" s="12" t="s">
        <v>253</v>
      </c>
      <c r="B124" s="121">
        <v>915</v>
      </c>
      <c r="C124" s="86" t="s">
        <v>14</v>
      </c>
      <c r="D124" s="86" t="s">
        <v>4</v>
      </c>
      <c r="E124" s="72" t="s">
        <v>180</v>
      </c>
      <c r="F124" s="86" t="s">
        <v>5</v>
      </c>
      <c r="G124" s="218">
        <v>340</v>
      </c>
      <c r="H124" s="9"/>
      <c r="I124" s="9"/>
      <c r="J124" s="9"/>
      <c r="K124" s="9"/>
      <c r="L124" s="9"/>
      <c r="M124" s="9"/>
    </row>
    <row r="125" spans="1:13" ht="25.5" x14ac:dyDescent="0.2">
      <c r="A125" s="44" t="s">
        <v>181</v>
      </c>
      <c r="B125" s="119">
        <v>915</v>
      </c>
      <c r="C125" s="86" t="s">
        <v>14</v>
      </c>
      <c r="D125" s="86" t="s">
        <v>4</v>
      </c>
      <c r="E125" s="72" t="s">
        <v>180</v>
      </c>
      <c r="F125" s="86" t="s">
        <v>51</v>
      </c>
      <c r="G125" s="218">
        <v>195.7</v>
      </c>
      <c r="H125" s="9"/>
      <c r="I125" s="9"/>
      <c r="J125" s="9"/>
      <c r="K125" s="9"/>
      <c r="L125" s="9"/>
      <c r="M125" s="9"/>
    </row>
    <row r="126" spans="1:13" x14ac:dyDescent="0.2">
      <c r="A126" s="54" t="s">
        <v>124</v>
      </c>
      <c r="B126" s="95">
        <v>915</v>
      </c>
      <c r="C126" s="88" t="s">
        <v>12</v>
      </c>
      <c r="D126" s="88" t="s">
        <v>2</v>
      </c>
      <c r="E126" s="89" t="s">
        <v>98</v>
      </c>
      <c r="F126" s="88" t="s">
        <v>1</v>
      </c>
      <c r="G126" s="90">
        <f>G127+G131</f>
        <v>273.59999999999997</v>
      </c>
      <c r="H126" s="9"/>
      <c r="I126" s="9"/>
      <c r="J126" s="9"/>
      <c r="K126" s="9"/>
      <c r="L126" s="9"/>
      <c r="M126" s="9"/>
    </row>
    <row r="127" spans="1:13" x14ac:dyDescent="0.2">
      <c r="A127" s="57" t="s">
        <v>50</v>
      </c>
      <c r="B127" s="117" t="s">
        <v>248</v>
      </c>
      <c r="C127" s="78" t="s">
        <v>12</v>
      </c>
      <c r="D127" s="78" t="s">
        <v>4</v>
      </c>
      <c r="E127" s="81" t="s">
        <v>98</v>
      </c>
      <c r="F127" s="78" t="s">
        <v>1</v>
      </c>
      <c r="G127" s="80">
        <f>G128</f>
        <v>267.7</v>
      </c>
      <c r="H127" s="9"/>
      <c r="I127" s="9"/>
      <c r="J127" s="9"/>
      <c r="K127" s="9"/>
      <c r="L127" s="9"/>
      <c r="M127" s="9"/>
    </row>
    <row r="128" spans="1:13" x14ac:dyDescent="0.2">
      <c r="A128" s="16" t="s">
        <v>103</v>
      </c>
      <c r="B128" s="122" t="s">
        <v>248</v>
      </c>
      <c r="C128" s="86" t="s">
        <v>12</v>
      </c>
      <c r="D128" s="86" t="s">
        <v>4</v>
      </c>
      <c r="E128" s="72" t="s">
        <v>104</v>
      </c>
      <c r="F128" s="86" t="s">
        <v>1</v>
      </c>
      <c r="G128" s="87">
        <f>G129</f>
        <v>267.7</v>
      </c>
      <c r="H128" s="9"/>
      <c r="I128" s="9"/>
      <c r="J128" s="9"/>
      <c r="K128" s="9"/>
      <c r="L128" s="9"/>
      <c r="M128" s="9"/>
    </row>
    <row r="129" spans="1:13" x14ac:dyDescent="0.2">
      <c r="A129" s="11" t="s">
        <v>49</v>
      </c>
      <c r="B129" s="123" t="s">
        <v>248</v>
      </c>
      <c r="C129" s="86" t="s">
        <v>12</v>
      </c>
      <c r="D129" s="86" t="s">
        <v>4</v>
      </c>
      <c r="E129" s="72" t="s">
        <v>105</v>
      </c>
      <c r="F129" s="86" t="s">
        <v>1</v>
      </c>
      <c r="G129" s="87">
        <f>G130</f>
        <v>267.7</v>
      </c>
      <c r="H129" s="9"/>
      <c r="I129" s="9"/>
      <c r="J129" s="9"/>
      <c r="K129" s="9"/>
      <c r="L129" s="9"/>
      <c r="M129" s="9"/>
    </row>
    <row r="130" spans="1:13" x14ac:dyDescent="0.2">
      <c r="A130" s="99" t="s">
        <v>388</v>
      </c>
      <c r="B130" s="125" t="s">
        <v>248</v>
      </c>
      <c r="C130" s="70" t="s">
        <v>12</v>
      </c>
      <c r="D130" s="70" t="s">
        <v>4</v>
      </c>
      <c r="E130" s="71" t="s">
        <v>119</v>
      </c>
      <c r="F130" s="70" t="s">
        <v>387</v>
      </c>
      <c r="G130" s="64">
        <v>267.7</v>
      </c>
      <c r="H130" s="9"/>
      <c r="I130" s="9"/>
      <c r="J130" s="9"/>
      <c r="K130" s="9"/>
      <c r="L130" s="9"/>
      <c r="M130" s="9"/>
    </row>
    <row r="131" spans="1:13" x14ac:dyDescent="0.2">
      <c r="A131" s="57" t="s">
        <v>126</v>
      </c>
      <c r="B131" s="117" t="s">
        <v>248</v>
      </c>
      <c r="C131" s="78" t="s">
        <v>12</v>
      </c>
      <c r="D131" s="78" t="s">
        <v>10</v>
      </c>
      <c r="E131" s="81" t="s">
        <v>98</v>
      </c>
      <c r="F131" s="78" t="s">
        <v>1</v>
      </c>
      <c r="G131" s="62">
        <f>G132</f>
        <v>5.9</v>
      </c>
      <c r="H131" s="9"/>
      <c r="I131" s="9"/>
      <c r="J131" s="9"/>
      <c r="K131" s="9"/>
      <c r="L131" s="9"/>
      <c r="M131" s="9"/>
    </row>
    <row r="132" spans="1:13" x14ac:dyDescent="0.2">
      <c r="A132" s="124" t="s">
        <v>48</v>
      </c>
      <c r="B132" s="118" t="s">
        <v>248</v>
      </c>
      <c r="C132" s="82" t="s">
        <v>12</v>
      </c>
      <c r="D132" s="82" t="s">
        <v>10</v>
      </c>
      <c r="E132" s="83" t="s">
        <v>98</v>
      </c>
      <c r="F132" s="82" t="s">
        <v>1</v>
      </c>
      <c r="G132" s="63">
        <f>G133</f>
        <v>5.9</v>
      </c>
      <c r="H132" s="9"/>
      <c r="I132" s="9"/>
      <c r="J132" s="9"/>
      <c r="K132" s="9"/>
      <c r="L132" s="9"/>
      <c r="M132" s="9"/>
    </row>
    <row r="133" spans="1:13" x14ac:dyDescent="0.2">
      <c r="A133" s="11" t="s">
        <v>46</v>
      </c>
      <c r="B133" s="120" t="s">
        <v>248</v>
      </c>
      <c r="C133" s="70" t="s">
        <v>12</v>
      </c>
      <c r="D133" s="70" t="s">
        <v>10</v>
      </c>
      <c r="E133" s="71" t="s">
        <v>127</v>
      </c>
      <c r="F133" s="70" t="s">
        <v>1</v>
      </c>
      <c r="G133" s="64">
        <f>G134</f>
        <v>5.9</v>
      </c>
      <c r="H133" s="9"/>
      <c r="I133" s="9"/>
      <c r="J133" s="9"/>
      <c r="K133" s="9"/>
      <c r="L133" s="9"/>
      <c r="M133" s="9"/>
    </row>
    <row r="134" spans="1:13" ht="25.5" x14ac:dyDescent="0.2">
      <c r="A134" s="11" t="s">
        <v>45</v>
      </c>
      <c r="B134" s="125" t="s">
        <v>248</v>
      </c>
      <c r="C134" s="70" t="s">
        <v>12</v>
      </c>
      <c r="D134" s="70" t="s">
        <v>10</v>
      </c>
      <c r="E134" s="71" t="s">
        <v>261</v>
      </c>
      <c r="F134" s="70" t="s">
        <v>44</v>
      </c>
      <c r="G134" s="116">
        <v>5.9</v>
      </c>
      <c r="H134" s="9"/>
      <c r="I134" s="9"/>
      <c r="J134" s="9"/>
      <c r="K134" s="9"/>
      <c r="L134" s="9"/>
      <c r="M134" s="9"/>
    </row>
    <row r="135" spans="1:13" x14ac:dyDescent="0.25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</sheetData>
  <autoFilter ref="A1:A196"/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9 A69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1"/>
  <sheetViews>
    <sheetView workbookViewId="0">
      <selection activeCell="C2" sqref="C2"/>
    </sheetView>
  </sheetViews>
  <sheetFormatPr defaultRowHeight="12.75" x14ac:dyDescent="0.2"/>
  <cols>
    <col min="1" max="1" width="11.85546875" style="9" customWidth="1"/>
    <col min="2" max="2" width="62" style="7" customWidth="1"/>
    <col min="3" max="3" width="28.5703125" customWidth="1"/>
  </cols>
  <sheetData>
    <row r="1" spans="1:7" ht="15.75" x14ac:dyDescent="0.25">
      <c r="A1" s="38"/>
      <c r="B1" s="39"/>
      <c r="C1" s="40" t="s">
        <v>215</v>
      </c>
    </row>
    <row r="2" spans="1:7" ht="16.5" customHeight="1" x14ac:dyDescent="0.25">
      <c r="A2" s="38"/>
      <c r="B2" s="39"/>
      <c r="C2" s="40" t="s">
        <v>400</v>
      </c>
    </row>
    <row r="3" spans="1:7" ht="41.25" customHeight="1" x14ac:dyDescent="0.25">
      <c r="A3" s="38"/>
      <c r="B3" s="39"/>
      <c r="C3" s="217" t="s">
        <v>393</v>
      </c>
    </row>
    <row r="4" spans="1:7" ht="33" customHeight="1" x14ac:dyDescent="0.2">
      <c r="A4" s="387" t="s">
        <v>271</v>
      </c>
      <c r="B4" s="387"/>
      <c r="C4" s="387"/>
    </row>
    <row r="5" spans="1:7" s="22" customFormat="1" ht="25.5" x14ac:dyDescent="0.2">
      <c r="A5" s="37" t="s">
        <v>151</v>
      </c>
      <c r="B5" s="36" t="s">
        <v>150</v>
      </c>
      <c r="C5" s="108" t="s">
        <v>149</v>
      </c>
    </row>
    <row r="6" spans="1:7" s="22" customFormat="1" x14ac:dyDescent="0.2">
      <c r="A6" s="29" t="s">
        <v>98</v>
      </c>
      <c r="B6" s="35" t="s">
        <v>148</v>
      </c>
      <c r="C6" s="65">
        <f>C7+C18+C21+C24+C29+C33+C36+C40+C43</f>
        <v>5311.1</v>
      </c>
    </row>
    <row r="7" spans="1:7" s="22" customFormat="1" ht="25.5" x14ac:dyDescent="0.2">
      <c r="A7" s="29" t="s">
        <v>99</v>
      </c>
      <c r="B7" s="69" t="s">
        <v>377</v>
      </c>
      <c r="C7" s="65">
        <f>C8+C9+C11+C12</f>
        <v>3066.9</v>
      </c>
    </row>
    <row r="8" spans="1:7" s="22" customFormat="1" ht="25.5" x14ac:dyDescent="0.2">
      <c r="A8" s="32" t="s">
        <v>110</v>
      </c>
      <c r="B8" s="28" t="s">
        <v>75</v>
      </c>
      <c r="C8" s="66">
        <v>104.2</v>
      </c>
    </row>
    <row r="9" spans="1:7" s="22" customFormat="1" x14ac:dyDescent="0.2">
      <c r="A9" s="32" t="s">
        <v>100</v>
      </c>
      <c r="B9" s="28" t="s">
        <v>46</v>
      </c>
      <c r="C9" s="66">
        <f>C10+C13+C14+C15+C16+C17</f>
        <v>2956.7000000000003</v>
      </c>
    </row>
    <row r="10" spans="1:7" s="22" customFormat="1" x14ac:dyDescent="0.2">
      <c r="A10" s="32" t="s">
        <v>101</v>
      </c>
      <c r="B10" s="28" t="s">
        <v>86</v>
      </c>
      <c r="C10" s="66">
        <v>615.70000000000005</v>
      </c>
    </row>
    <row r="11" spans="1:7" s="22" customFormat="1" ht="51" x14ac:dyDescent="0.2">
      <c r="A11" s="208" t="s">
        <v>368</v>
      </c>
      <c r="B11" s="28" t="s">
        <v>366</v>
      </c>
      <c r="C11" s="66">
        <v>5</v>
      </c>
    </row>
    <row r="12" spans="1:7" s="22" customFormat="1" ht="52.5" customHeight="1" x14ac:dyDescent="0.2">
      <c r="A12" s="208" t="s">
        <v>369</v>
      </c>
      <c r="B12" s="207" t="s">
        <v>367</v>
      </c>
      <c r="C12" s="66">
        <v>1</v>
      </c>
    </row>
    <row r="13" spans="1:7" s="22" customFormat="1" ht="25.5" x14ac:dyDescent="0.2">
      <c r="A13" s="32" t="s">
        <v>102</v>
      </c>
      <c r="B13" s="28" t="s">
        <v>147</v>
      </c>
      <c r="C13" s="66">
        <v>1554.4</v>
      </c>
      <c r="G13" s="114"/>
    </row>
    <row r="14" spans="1:7" s="22" customFormat="1" ht="26.25" customHeight="1" x14ac:dyDescent="0.2">
      <c r="A14" s="32" t="s">
        <v>206</v>
      </c>
      <c r="B14" s="34" t="s">
        <v>213</v>
      </c>
      <c r="C14" s="66">
        <v>1.5</v>
      </c>
    </row>
    <row r="15" spans="1:7" s="22" customFormat="1" ht="38.25" x14ac:dyDescent="0.2">
      <c r="A15" s="32" t="s">
        <v>209</v>
      </c>
      <c r="B15" s="34" t="s">
        <v>146</v>
      </c>
      <c r="C15" s="66">
        <v>2.5</v>
      </c>
    </row>
    <row r="16" spans="1:7" s="22" customFormat="1" x14ac:dyDescent="0.2">
      <c r="A16" s="32" t="s">
        <v>106</v>
      </c>
      <c r="B16" s="28" t="s">
        <v>82</v>
      </c>
      <c r="C16" s="66">
        <v>0.5</v>
      </c>
    </row>
    <row r="17" spans="1:3" s="22" customFormat="1" ht="25.5" x14ac:dyDescent="0.2">
      <c r="A17" s="32" t="s">
        <v>107</v>
      </c>
      <c r="B17" s="33" t="s">
        <v>145</v>
      </c>
      <c r="C17" s="66">
        <v>782.1</v>
      </c>
    </row>
    <row r="18" spans="1:3" s="22" customFormat="1" ht="25.5" x14ac:dyDescent="0.2">
      <c r="A18" s="29" t="s">
        <v>108</v>
      </c>
      <c r="B18" s="69" t="s">
        <v>383</v>
      </c>
      <c r="C18" s="65">
        <f>C19</f>
        <v>0.3</v>
      </c>
    </row>
    <row r="19" spans="1:3" s="22" customFormat="1" x14ac:dyDescent="0.2">
      <c r="A19" s="32" t="s">
        <v>109</v>
      </c>
      <c r="B19" s="28" t="s">
        <v>46</v>
      </c>
      <c r="C19" s="65">
        <f>C20</f>
        <v>0.3</v>
      </c>
    </row>
    <row r="20" spans="1:3" s="22" customFormat="1" ht="13.5" customHeight="1" x14ac:dyDescent="0.2">
      <c r="A20" s="32" t="s">
        <v>256</v>
      </c>
      <c r="B20" s="28" t="s">
        <v>144</v>
      </c>
      <c r="C20" s="66">
        <v>0.3</v>
      </c>
    </row>
    <row r="21" spans="1:3" s="22" customFormat="1" ht="25.5" hidden="1" x14ac:dyDescent="0.2">
      <c r="A21" s="29" t="s">
        <v>143</v>
      </c>
      <c r="B21" s="69" t="s">
        <v>142</v>
      </c>
      <c r="C21" s="65">
        <f>C22</f>
        <v>0</v>
      </c>
    </row>
    <row r="22" spans="1:3" s="22" customFormat="1" hidden="1" x14ac:dyDescent="0.2">
      <c r="A22" s="32" t="s">
        <v>112</v>
      </c>
      <c r="B22" s="28" t="s">
        <v>46</v>
      </c>
      <c r="C22" s="65">
        <f>C23</f>
        <v>0</v>
      </c>
    </row>
    <row r="23" spans="1:3" s="22" customFormat="1" ht="25.5" hidden="1" x14ac:dyDescent="0.2">
      <c r="A23" s="32" t="s">
        <v>114</v>
      </c>
      <c r="B23" s="31" t="s">
        <v>113</v>
      </c>
      <c r="C23" s="66">
        <v>0</v>
      </c>
    </row>
    <row r="24" spans="1:3" s="22" customFormat="1" ht="25.5" x14ac:dyDescent="0.2">
      <c r="A24" s="29" t="s">
        <v>115</v>
      </c>
      <c r="B24" s="69" t="s">
        <v>379</v>
      </c>
      <c r="C24" s="65">
        <f>C25+C28</f>
        <v>287.3</v>
      </c>
    </row>
    <row r="25" spans="1:3" s="22" customFormat="1" x14ac:dyDescent="0.2">
      <c r="A25" s="26" t="s">
        <v>116</v>
      </c>
      <c r="B25" s="28" t="s">
        <v>46</v>
      </c>
      <c r="C25" s="65">
        <f>C26+C27</f>
        <v>287.3</v>
      </c>
    </row>
    <row r="26" spans="1:3" s="22" customFormat="1" ht="25.5" x14ac:dyDescent="0.2">
      <c r="A26" s="26" t="s">
        <v>255</v>
      </c>
      <c r="B26" s="31" t="s">
        <v>141</v>
      </c>
      <c r="C26" s="67">
        <v>287.3</v>
      </c>
    </row>
    <row r="27" spans="1:3" s="22" customFormat="1" ht="0.75" customHeight="1" x14ac:dyDescent="0.2">
      <c r="A27" s="26" t="s">
        <v>249</v>
      </c>
      <c r="B27" s="31" t="s">
        <v>141</v>
      </c>
      <c r="C27" s="67"/>
    </row>
    <row r="28" spans="1:3" s="22" customFormat="1" hidden="1" x14ac:dyDescent="0.2">
      <c r="A28" s="26" t="s">
        <v>266</v>
      </c>
      <c r="B28" s="31"/>
      <c r="C28" s="67"/>
    </row>
    <row r="29" spans="1:3" s="22" customFormat="1" ht="25.5" x14ac:dyDescent="0.2">
      <c r="A29" s="29" t="s">
        <v>120</v>
      </c>
      <c r="B29" s="69" t="s">
        <v>384</v>
      </c>
      <c r="C29" s="65">
        <f>C30</f>
        <v>180</v>
      </c>
    </row>
    <row r="30" spans="1:3" s="22" customFormat="1" x14ac:dyDescent="0.2">
      <c r="A30" s="26" t="s">
        <v>121</v>
      </c>
      <c r="B30" s="28" t="s">
        <v>46</v>
      </c>
      <c r="C30" s="65">
        <f>C31+C32</f>
        <v>180</v>
      </c>
    </row>
    <row r="31" spans="1:3" s="22" customFormat="1" x14ac:dyDescent="0.2">
      <c r="A31" s="26" t="s">
        <v>258</v>
      </c>
      <c r="B31" s="25" t="s">
        <v>140</v>
      </c>
      <c r="C31" s="67">
        <v>130</v>
      </c>
    </row>
    <row r="32" spans="1:3" s="22" customFormat="1" x14ac:dyDescent="0.2">
      <c r="A32" s="26" t="s">
        <v>259</v>
      </c>
      <c r="B32" s="25" t="s">
        <v>139</v>
      </c>
      <c r="C32" s="67">
        <v>50</v>
      </c>
    </row>
    <row r="33" spans="1:3" s="22" customFormat="1" ht="25.5" x14ac:dyDescent="0.2">
      <c r="A33" s="29" t="s">
        <v>138</v>
      </c>
      <c r="B33" s="69" t="s">
        <v>137</v>
      </c>
      <c r="C33" s="65">
        <f>C34</f>
        <v>5.9</v>
      </c>
    </row>
    <row r="34" spans="1:3" s="22" customFormat="1" x14ac:dyDescent="0.2">
      <c r="A34" s="26" t="s">
        <v>127</v>
      </c>
      <c r="B34" s="28" t="s">
        <v>46</v>
      </c>
      <c r="C34" s="65">
        <f>C35</f>
        <v>5.9</v>
      </c>
    </row>
    <row r="35" spans="1:3" s="22" customFormat="1" x14ac:dyDescent="0.2">
      <c r="A35" s="26" t="s">
        <v>261</v>
      </c>
      <c r="B35" s="25" t="s">
        <v>136</v>
      </c>
      <c r="C35" s="67">
        <v>5.9</v>
      </c>
    </row>
    <row r="36" spans="1:3" s="22" customFormat="1" ht="25.5" x14ac:dyDescent="0.2">
      <c r="A36" s="29" t="s">
        <v>122</v>
      </c>
      <c r="B36" s="69" t="s">
        <v>385</v>
      </c>
      <c r="C36" s="65">
        <f>C37</f>
        <v>1351</v>
      </c>
    </row>
    <row r="37" spans="1:3" s="22" customFormat="1" ht="15.75" customHeight="1" x14ac:dyDescent="0.2">
      <c r="A37" s="26" t="s">
        <v>123</v>
      </c>
      <c r="B37" s="30" t="s">
        <v>135</v>
      </c>
      <c r="C37" s="67">
        <f>C38+C39</f>
        <v>1351</v>
      </c>
    </row>
    <row r="38" spans="1:3" s="22" customFormat="1" x14ac:dyDescent="0.2">
      <c r="A38" s="26" t="s">
        <v>260</v>
      </c>
      <c r="B38" s="28" t="s">
        <v>134</v>
      </c>
      <c r="C38" s="67">
        <v>815.3</v>
      </c>
    </row>
    <row r="39" spans="1:3" s="22" customFormat="1" x14ac:dyDescent="0.2">
      <c r="A39" s="26" t="s">
        <v>180</v>
      </c>
      <c r="B39" s="28" t="s">
        <v>134</v>
      </c>
      <c r="C39" s="67">
        <v>535.70000000000005</v>
      </c>
    </row>
    <row r="40" spans="1:3" s="22" customFormat="1" ht="38.25" x14ac:dyDescent="0.2">
      <c r="A40" s="29" t="s">
        <v>128</v>
      </c>
      <c r="B40" s="69" t="s">
        <v>381</v>
      </c>
      <c r="C40" s="65">
        <f>C41</f>
        <v>0.3</v>
      </c>
    </row>
    <row r="41" spans="1:3" s="22" customFormat="1" x14ac:dyDescent="0.2">
      <c r="A41" s="26" t="s">
        <v>129</v>
      </c>
      <c r="B41" s="28" t="s">
        <v>46</v>
      </c>
      <c r="C41" s="65">
        <f>C42</f>
        <v>0.3</v>
      </c>
    </row>
    <row r="42" spans="1:3" s="22" customFormat="1" ht="25.5" x14ac:dyDescent="0.2">
      <c r="A42" s="26" t="s">
        <v>257</v>
      </c>
      <c r="B42" s="41" t="s">
        <v>152</v>
      </c>
      <c r="C42" s="67">
        <v>0.3</v>
      </c>
    </row>
    <row r="43" spans="1:3" s="22" customFormat="1" ht="15" customHeight="1" x14ac:dyDescent="0.25">
      <c r="A43" s="26" t="s">
        <v>104</v>
      </c>
      <c r="B43" s="27" t="s">
        <v>103</v>
      </c>
      <c r="C43" s="68">
        <f>C44+C45+C46+C47+C48+C50+C51+C49</f>
        <v>419.4</v>
      </c>
    </row>
    <row r="44" spans="1:3" s="22" customFormat="1" ht="0.75" customHeight="1" x14ac:dyDescent="0.2">
      <c r="A44" s="26" t="s">
        <v>207</v>
      </c>
      <c r="B44" s="25" t="s">
        <v>220</v>
      </c>
      <c r="C44" s="67"/>
    </row>
    <row r="45" spans="1:3" s="22" customFormat="1" ht="25.5" x14ac:dyDescent="0.2">
      <c r="A45" s="26" t="s">
        <v>208</v>
      </c>
      <c r="B45" s="25" t="s">
        <v>219</v>
      </c>
      <c r="C45" s="67">
        <v>0.5</v>
      </c>
    </row>
    <row r="46" spans="1:3" s="22" customFormat="1" ht="24.75" customHeight="1" x14ac:dyDescent="0.2">
      <c r="A46" s="26" t="s">
        <v>125</v>
      </c>
      <c r="B46" s="25" t="s">
        <v>224</v>
      </c>
      <c r="C46" s="67">
        <v>4.9000000000000004</v>
      </c>
    </row>
    <row r="47" spans="1:3" s="22" customFormat="1" ht="25.5" hidden="1" x14ac:dyDescent="0.2">
      <c r="A47" s="26" t="s">
        <v>212</v>
      </c>
      <c r="B47" s="25" t="s">
        <v>226</v>
      </c>
      <c r="C47" s="67">
        <v>0</v>
      </c>
    </row>
    <row r="48" spans="1:3" s="22" customFormat="1" ht="12" customHeight="1" x14ac:dyDescent="0.2">
      <c r="A48" s="26" t="s">
        <v>133</v>
      </c>
      <c r="B48" s="25" t="s">
        <v>225</v>
      </c>
      <c r="C48" s="67">
        <v>146.30000000000001</v>
      </c>
    </row>
    <row r="49" spans="1:3" s="22" customFormat="1" ht="25.5" hidden="1" x14ac:dyDescent="0.2">
      <c r="A49" s="26" t="s">
        <v>251</v>
      </c>
      <c r="B49" s="25" t="s">
        <v>252</v>
      </c>
      <c r="C49" s="67"/>
    </row>
    <row r="50" spans="1:3" s="22" customFormat="1" x14ac:dyDescent="0.2">
      <c r="A50" s="26" t="s">
        <v>119</v>
      </c>
      <c r="B50" s="25" t="s">
        <v>49</v>
      </c>
      <c r="C50" s="67">
        <v>267.7</v>
      </c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s="22" customFormat="1" x14ac:dyDescent="0.2">
      <c r="A60" s="24"/>
      <c r="B60" s="23"/>
    </row>
    <row r="61" spans="1:3" s="22" customFormat="1" x14ac:dyDescent="0.2">
      <c r="A61" s="24"/>
      <c r="B61" s="23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</sheetData>
  <autoFilter ref="A1:A91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workbookViewId="0">
      <selection activeCell="C8" sqref="C8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52" t="s">
        <v>216</v>
      </c>
      <c r="C1" s="252"/>
    </row>
    <row r="2" spans="1:3" ht="15" customHeight="1" x14ac:dyDescent="0.25">
      <c r="A2" s="3"/>
      <c r="B2" s="388" t="s">
        <v>401</v>
      </c>
      <c r="C2" s="388"/>
    </row>
    <row r="3" spans="1:3" ht="45.75" customHeight="1" x14ac:dyDescent="0.25">
      <c r="A3" s="3"/>
      <c r="B3" s="390" t="s">
        <v>394</v>
      </c>
      <c r="C3" s="390"/>
    </row>
    <row r="4" spans="1:3" ht="15.75" x14ac:dyDescent="0.2">
      <c r="A4" s="251"/>
      <c r="B4" s="251"/>
      <c r="C4" s="251"/>
    </row>
    <row r="5" spans="1:3" ht="15.75" x14ac:dyDescent="0.2">
      <c r="A5" s="3"/>
      <c r="B5" s="2"/>
      <c r="C5" s="3"/>
    </row>
    <row r="6" spans="1:3" ht="30.75" customHeight="1" x14ac:dyDescent="0.25">
      <c r="A6" s="389" t="s">
        <v>268</v>
      </c>
      <c r="B6" s="389"/>
      <c r="C6" s="389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50" t="s">
        <v>26</v>
      </c>
      <c r="B9" s="51" t="s">
        <v>155</v>
      </c>
      <c r="C9" s="52">
        <f>C10</f>
        <v>500</v>
      </c>
    </row>
    <row r="10" spans="1:3" ht="31.5" customHeight="1" x14ac:dyDescent="0.25">
      <c r="A10" s="6" t="s">
        <v>203</v>
      </c>
      <c r="B10" s="42" t="s">
        <v>27</v>
      </c>
      <c r="C10" s="45">
        <f>C14-C18</f>
        <v>500</v>
      </c>
    </row>
    <row r="11" spans="1:3" ht="22.5" customHeight="1" x14ac:dyDescent="0.25">
      <c r="A11" s="6" t="s">
        <v>28</v>
      </c>
      <c r="B11" s="21" t="s">
        <v>29</v>
      </c>
      <c r="C11" s="45">
        <f>C12</f>
        <v>5311.1</v>
      </c>
    </row>
    <row r="12" spans="1:3" ht="19.5" customHeight="1" x14ac:dyDescent="0.25">
      <c r="A12" s="6" t="s">
        <v>30</v>
      </c>
      <c r="B12" s="21" t="s">
        <v>154</v>
      </c>
      <c r="C12" s="45">
        <f>C13</f>
        <v>5311.1</v>
      </c>
    </row>
    <row r="13" spans="1:3" ht="30.75" customHeight="1" x14ac:dyDescent="0.25">
      <c r="A13" s="6" t="s">
        <v>31</v>
      </c>
      <c r="B13" s="21" t="s">
        <v>32</v>
      </c>
      <c r="C13" s="45">
        <v>5311.1</v>
      </c>
    </row>
    <row r="14" spans="1:3" ht="35.25" customHeight="1" x14ac:dyDescent="0.2">
      <c r="A14" s="46" t="s">
        <v>156</v>
      </c>
      <c r="B14" s="74" t="s">
        <v>33</v>
      </c>
      <c r="C14" s="113">
        <v>5311.1</v>
      </c>
    </row>
    <row r="15" spans="1:3" ht="17.25" customHeight="1" x14ac:dyDescent="0.25">
      <c r="A15" s="6" t="s">
        <v>34</v>
      </c>
      <c r="B15" s="21" t="s">
        <v>153</v>
      </c>
      <c r="C15" s="45">
        <f>C16</f>
        <v>4811.1000000000004</v>
      </c>
    </row>
    <row r="16" spans="1:3" ht="31.5" customHeight="1" x14ac:dyDescent="0.25">
      <c r="A16" s="6" t="s">
        <v>35</v>
      </c>
      <c r="B16" s="21" t="s">
        <v>36</v>
      </c>
      <c r="C16" s="45">
        <f>C17</f>
        <v>4811.1000000000004</v>
      </c>
    </row>
    <row r="17" spans="1:3" ht="34.5" customHeight="1" x14ac:dyDescent="0.25">
      <c r="A17" s="6" t="s">
        <v>37</v>
      </c>
      <c r="B17" s="21" t="s">
        <v>38</v>
      </c>
      <c r="C17" s="45">
        <f>C18</f>
        <v>4811.1000000000004</v>
      </c>
    </row>
    <row r="18" spans="1:3" ht="30" customHeight="1" x14ac:dyDescent="0.25">
      <c r="A18" s="47" t="s">
        <v>157</v>
      </c>
      <c r="B18" s="48" t="s">
        <v>39</v>
      </c>
      <c r="C18" s="49">
        <v>4811.1000000000004</v>
      </c>
    </row>
    <row r="24" spans="1:3" x14ac:dyDescent="0.2">
      <c r="B24" s="115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П№1 (2021)</vt:lpstr>
      <vt:lpstr>П№2 (2021)</vt:lpstr>
      <vt:lpstr>П№3 (2021)</vt:lpstr>
      <vt:lpstr>П№4 (2021)</vt:lpstr>
      <vt:lpstr>П№5 (2021 </vt:lpstr>
      <vt:lpstr>П№7 (2021</vt:lpstr>
      <vt:lpstr>П№9 (2021)</vt:lpstr>
      <vt:lpstr>П№11 (2021)</vt:lpstr>
      <vt:lpstr>П№13 (2021)</vt:lpstr>
      <vt:lpstr>П№15 (2021)</vt:lpstr>
      <vt:lpstr>Лист1</vt:lpstr>
      <vt:lpstr>'П№5 (2021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2020-12-29T11:09:21Z</cp:lastPrinted>
  <dcterms:created xsi:type="dcterms:W3CDTF">2015-11-10T12:37:08Z</dcterms:created>
  <dcterms:modified xsi:type="dcterms:W3CDTF">2020-12-29T11:13:45Z</dcterms:modified>
</cp:coreProperties>
</file>