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35"/>
  </bookViews>
  <sheets>
    <sheet name="П№4 (2025-2026)" sheetId="1" r:id="rId1"/>
    <sheet name="П№6 (2025-2026)" sheetId="2" r:id="rId2"/>
    <sheet name="П№8 (2025-2026)" sheetId="3" r:id="rId3"/>
    <sheet name="П№10 (2025-2026)" sheetId="4" r:id="rId4"/>
    <sheet name="П№12 (2025-2026)" sheetId="5" r:id="rId5"/>
  </sheets>
  <definedNames>
    <definedName name="_xlnm._FilterDatabase" localSheetId="3" hidden="1">'П№10 (2025-2026)'!$B$1:$B$97</definedName>
    <definedName name="_xlnm._FilterDatabase" localSheetId="1" hidden="1">'П№6 (2025-2026)'!$A$1:$A$220</definedName>
    <definedName name="_xlnm._FilterDatabase" localSheetId="2" hidden="1">'П№8 (2025-2026)'!$A$1:$A$220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_xlnm.Print_Area" localSheetId="0">'П№4 (2025-2026)'!$A$1:$S$64</definedName>
  </definedNames>
  <calcPr calcId="144525"/>
</workbook>
</file>

<file path=xl/calcChain.xml><?xml version="1.0" encoding="utf-8"?>
<calcChain xmlns="http://schemas.openxmlformats.org/spreadsheetml/2006/main">
  <c r="F113" i="2" l="1"/>
  <c r="G50" i="2"/>
  <c r="F50" i="2"/>
  <c r="D8" i="4"/>
  <c r="C8" i="4"/>
  <c r="G75" i="2" l="1"/>
  <c r="G78" i="2"/>
  <c r="F75" i="2"/>
  <c r="G30" i="3"/>
  <c r="G11" i="3"/>
  <c r="H115" i="3"/>
  <c r="G115" i="3"/>
  <c r="H113" i="3"/>
  <c r="H112" i="3" s="1"/>
  <c r="H111" i="3" s="1"/>
  <c r="H110" i="3" s="1"/>
  <c r="G113" i="3"/>
  <c r="G112" i="3" s="1"/>
  <c r="G111" i="3" s="1"/>
  <c r="G110" i="3" s="1"/>
  <c r="H66" i="3"/>
  <c r="G66" i="3"/>
  <c r="H64" i="3"/>
  <c r="G64" i="3"/>
  <c r="H63" i="3"/>
  <c r="H62" i="3" s="1"/>
  <c r="H61" i="3" s="1"/>
  <c r="G63" i="3"/>
  <c r="G62" i="3" s="1"/>
  <c r="G61" i="3" s="1"/>
  <c r="G63" i="2"/>
  <c r="F63" i="2"/>
  <c r="G66" i="2"/>
  <c r="F66" i="2"/>
  <c r="F64" i="2"/>
  <c r="G115" i="2"/>
  <c r="G113" i="2"/>
  <c r="F115" i="2"/>
  <c r="F112" i="2" s="1"/>
  <c r="F111" i="2" s="1"/>
  <c r="F110" i="2" s="1"/>
  <c r="D40" i="4"/>
  <c r="C40" i="4"/>
  <c r="D32" i="4"/>
  <c r="C32" i="4"/>
  <c r="D29" i="4"/>
  <c r="C29" i="4"/>
  <c r="D27" i="4"/>
  <c r="C27" i="4"/>
  <c r="D20" i="4"/>
  <c r="C20" i="4"/>
  <c r="H75" i="3"/>
  <c r="G75" i="3"/>
  <c r="H80" i="3"/>
  <c r="G80" i="3"/>
  <c r="H78" i="3"/>
  <c r="G78" i="3"/>
  <c r="H50" i="3"/>
  <c r="G50" i="3"/>
  <c r="H11" i="3"/>
  <c r="G14" i="3"/>
  <c r="G13" i="3" s="1"/>
  <c r="G12" i="3" s="1"/>
  <c r="H14" i="3"/>
  <c r="H13" i="3" s="1"/>
  <c r="H12" i="3" s="1"/>
  <c r="G19" i="3"/>
  <c r="G18" i="3" s="1"/>
  <c r="G17" i="3" s="1"/>
  <c r="H19" i="3"/>
  <c r="H18" i="3" s="1"/>
  <c r="H17" i="3" s="1"/>
  <c r="G26" i="3"/>
  <c r="H26" i="3"/>
  <c r="G28" i="3"/>
  <c r="H28" i="3"/>
  <c r="G33" i="3"/>
  <c r="G32" i="3" s="1"/>
  <c r="G31" i="3" s="1"/>
  <c r="H33" i="3"/>
  <c r="H32" i="3" s="1"/>
  <c r="H31" i="3" s="1"/>
  <c r="H30" i="3" s="1"/>
  <c r="G38" i="3"/>
  <c r="G37" i="3" s="1"/>
  <c r="G36" i="3" s="1"/>
  <c r="G35" i="3" s="1"/>
  <c r="H38" i="3"/>
  <c r="H37" i="3" s="1"/>
  <c r="H36" i="3" s="1"/>
  <c r="H35" i="3" s="1"/>
  <c r="G42" i="3"/>
  <c r="G41" i="3" s="1"/>
  <c r="G40" i="3" s="1"/>
  <c r="H42" i="3"/>
  <c r="H41" i="3" s="1"/>
  <c r="H40" i="3" s="1"/>
  <c r="G46" i="3"/>
  <c r="G45" i="3" s="1"/>
  <c r="H46" i="3"/>
  <c r="H45" i="3" s="1"/>
  <c r="G53" i="3"/>
  <c r="G52" i="3" s="1"/>
  <c r="H53" i="3"/>
  <c r="H52" i="3" s="1"/>
  <c r="G58" i="3"/>
  <c r="G57" i="3" s="1"/>
  <c r="H58" i="3"/>
  <c r="H57" i="3" s="1"/>
  <c r="G72" i="3"/>
  <c r="G71" i="3" s="1"/>
  <c r="G70" i="3" s="1"/>
  <c r="G69" i="3" s="1"/>
  <c r="H72" i="3"/>
  <c r="H71" i="3" s="1"/>
  <c r="H70" i="3" s="1"/>
  <c r="H69" i="3" s="1"/>
  <c r="G76" i="3"/>
  <c r="H76" i="3"/>
  <c r="G83" i="3"/>
  <c r="G82" i="3" s="1"/>
  <c r="H83" i="3"/>
  <c r="H82" i="3" s="1"/>
  <c r="G87" i="3"/>
  <c r="H87" i="3"/>
  <c r="H86" i="3" s="1"/>
  <c r="H85" i="3" s="1"/>
  <c r="G89" i="3"/>
  <c r="H89" i="3"/>
  <c r="G94" i="3"/>
  <c r="G93" i="3" s="1"/>
  <c r="G92" i="3" s="1"/>
  <c r="H94" i="3"/>
  <c r="H93" i="3" s="1"/>
  <c r="H92" i="3" s="1"/>
  <c r="G95" i="3"/>
  <c r="H95" i="3"/>
  <c r="G100" i="3"/>
  <c r="G99" i="3" s="1"/>
  <c r="G98" i="3" s="1"/>
  <c r="G97" i="3" s="1"/>
  <c r="H100" i="3"/>
  <c r="H99" i="3" s="1"/>
  <c r="H98" i="3" s="1"/>
  <c r="H97" i="3" s="1"/>
  <c r="G106" i="3"/>
  <c r="H106" i="3"/>
  <c r="G108" i="3"/>
  <c r="H108" i="3"/>
  <c r="G118" i="3"/>
  <c r="G117" i="3" s="1"/>
  <c r="H118" i="3"/>
  <c r="H117" i="3" s="1"/>
  <c r="G121" i="3"/>
  <c r="G120" i="3" s="1"/>
  <c r="H121" i="3"/>
  <c r="H120" i="3" s="1"/>
  <c r="G126" i="3"/>
  <c r="G125" i="3" s="1"/>
  <c r="H126" i="3"/>
  <c r="H125" i="3" s="1"/>
  <c r="G132" i="3"/>
  <c r="G131" i="3" s="1"/>
  <c r="G130" i="3" s="1"/>
  <c r="H132" i="3"/>
  <c r="H131" i="3" s="1"/>
  <c r="H130" i="3" s="1"/>
  <c r="G136" i="3"/>
  <c r="G135" i="3" s="1"/>
  <c r="G134" i="3" s="1"/>
  <c r="H136" i="3"/>
  <c r="H135" i="3" s="1"/>
  <c r="H134" i="3" s="1"/>
  <c r="F78" i="2"/>
  <c r="G80" i="2"/>
  <c r="F80" i="2"/>
  <c r="D42" i="4"/>
  <c r="C42" i="4"/>
  <c r="G86" i="3" l="1"/>
  <c r="G85" i="3" s="1"/>
  <c r="G74" i="3" s="1"/>
  <c r="G68" i="3" s="1"/>
  <c r="G112" i="2"/>
  <c r="G111" i="2" s="1"/>
  <c r="G110" i="2" s="1"/>
  <c r="H44" i="3"/>
  <c r="G44" i="3"/>
  <c r="G105" i="3"/>
  <c r="G104" i="3" s="1"/>
  <c r="G103" i="3" s="1"/>
  <c r="H105" i="3"/>
  <c r="H104" i="3" s="1"/>
  <c r="H103" i="3" s="1"/>
  <c r="H91" i="3" s="1"/>
  <c r="H25" i="3"/>
  <c r="H24" i="3" s="1"/>
  <c r="H16" i="3" s="1"/>
  <c r="G25" i="3"/>
  <c r="G24" i="3" s="1"/>
  <c r="G16" i="3" s="1"/>
  <c r="G129" i="3"/>
  <c r="H119" i="3"/>
  <c r="G119" i="3"/>
  <c r="H56" i="3"/>
  <c r="H55" i="3" s="1"/>
  <c r="G91" i="3"/>
  <c r="H74" i="3"/>
  <c r="H68" i="3" s="1"/>
  <c r="H129" i="3"/>
  <c r="G56" i="3"/>
  <c r="G55" i="3" s="1"/>
  <c r="L42" i="1"/>
  <c r="K42" i="1"/>
  <c r="L41" i="1"/>
  <c r="K41" i="1"/>
  <c r="L33" i="1"/>
  <c r="K33" i="1"/>
  <c r="L22" i="1"/>
  <c r="K22" i="1"/>
  <c r="G10" i="3" l="1"/>
  <c r="G9" i="3" s="1"/>
  <c r="H10" i="3"/>
  <c r="H9" i="3" s="1"/>
  <c r="D17" i="5"/>
  <c r="D16" i="5" s="1"/>
  <c r="D15" i="5" s="1"/>
  <c r="C17" i="5"/>
  <c r="C16" i="5" s="1"/>
  <c r="C15" i="5" s="1"/>
  <c r="D13" i="5"/>
  <c r="D12" i="5" s="1"/>
  <c r="D11" i="5" s="1"/>
  <c r="C13" i="5"/>
  <c r="C12" i="5" s="1"/>
  <c r="C11" i="5" s="1"/>
  <c r="D10" i="5"/>
  <c r="D9" i="5" s="1"/>
  <c r="C10" i="5"/>
  <c r="C9" i="5" s="1"/>
  <c r="D37" i="4"/>
  <c r="C37" i="4"/>
  <c r="D35" i="4"/>
  <c r="D34" i="4" s="1"/>
  <c r="C35" i="4"/>
  <c r="C34" i="4" s="1"/>
  <c r="D25" i="4"/>
  <c r="D24" i="4" s="1"/>
  <c r="C25" i="4"/>
  <c r="C24" i="4" s="1"/>
  <c r="G136" i="2"/>
  <c r="G135" i="2" s="1"/>
  <c r="G134" i="2" s="1"/>
  <c r="F136" i="2"/>
  <c r="F135" i="2" s="1"/>
  <c r="F134" i="2" s="1"/>
  <c r="G132" i="2"/>
  <c r="G131" i="2" s="1"/>
  <c r="G130" i="2" s="1"/>
  <c r="F132" i="2"/>
  <c r="F131" i="2" s="1"/>
  <c r="F130" i="2" s="1"/>
  <c r="G126" i="2"/>
  <c r="G125" i="2" s="1"/>
  <c r="F126" i="2"/>
  <c r="F125" i="2" s="1"/>
  <c r="G121" i="2"/>
  <c r="G120" i="2" s="1"/>
  <c r="F121" i="2"/>
  <c r="F120" i="2" s="1"/>
  <c r="G118" i="2"/>
  <c r="G117" i="2" s="1"/>
  <c r="F118" i="2"/>
  <c r="F117" i="2" s="1"/>
  <c r="G108" i="2"/>
  <c r="F108" i="2"/>
  <c r="G106" i="2"/>
  <c r="F106" i="2"/>
  <c r="G100" i="2"/>
  <c r="G99" i="2" s="1"/>
  <c r="G98" i="2" s="1"/>
  <c r="G97" i="2" s="1"/>
  <c r="F100" i="2"/>
  <c r="F99" i="2" s="1"/>
  <c r="F98" i="2" s="1"/>
  <c r="F97" i="2" s="1"/>
  <c r="G95" i="2"/>
  <c r="F95" i="2"/>
  <c r="G94" i="2"/>
  <c r="G93" i="2" s="1"/>
  <c r="G92" i="2" s="1"/>
  <c r="F94" i="2"/>
  <c r="F93" i="2" s="1"/>
  <c r="F92" i="2" s="1"/>
  <c r="G89" i="2"/>
  <c r="F89" i="2"/>
  <c r="G87" i="2"/>
  <c r="F87" i="2"/>
  <c r="G83" i="2"/>
  <c r="G82" i="2" s="1"/>
  <c r="F83" i="2"/>
  <c r="F82" i="2" s="1"/>
  <c r="G76" i="2"/>
  <c r="F76" i="2"/>
  <c r="G72" i="2"/>
  <c r="G71" i="2" s="1"/>
  <c r="G70" i="2" s="1"/>
  <c r="G69" i="2" s="1"/>
  <c r="F72" i="2"/>
  <c r="F71" i="2" s="1"/>
  <c r="F70" i="2" s="1"/>
  <c r="F69" i="2" s="1"/>
  <c r="G64" i="2"/>
  <c r="G62" i="2" s="1"/>
  <c r="G61" i="2" s="1"/>
  <c r="F62" i="2"/>
  <c r="F61" i="2" s="1"/>
  <c r="G58" i="2"/>
  <c r="F58" i="2"/>
  <c r="G53" i="2"/>
  <c r="G52" i="2" s="1"/>
  <c r="F53" i="2"/>
  <c r="F52" i="2" s="1"/>
  <c r="G46" i="2"/>
  <c r="G45" i="2" s="1"/>
  <c r="G44" i="2" s="1"/>
  <c r="F46" i="2"/>
  <c r="F45" i="2" s="1"/>
  <c r="F44" i="2" s="1"/>
  <c r="G42" i="2"/>
  <c r="G41" i="2" s="1"/>
  <c r="G40" i="2" s="1"/>
  <c r="F42" i="2"/>
  <c r="F41" i="2" s="1"/>
  <c r="F40" i="2" s="1"/>
  <c r="G38" i="2"/>
  <c r="G37" i="2" s="1"/>
  <c r="G36" i="2" s="1"/>
  <c r="G35" i="2" s="1"/>
  <c r="F38" i="2"/>
  <c r="F37" i="2" s="1"/>
  <c r="F36" i="2" s="1"/>
  <c r="F35" i="2" s="1"/>
  <c r="G33" i="2"/>
  <c r="G32" i="2" s="1"/>
  <c r="G31" i="2" s="1"/>
  <c r="G30" i="2" s="1"/>
  <c r="F33" i="2"/>
  <c r="F32" i="2" s="1"/>
  <c r="F31" i="2" s="1"/>
  <c r="F30" i="2" s="1"/>
  <c r="G28" i="2"/>
  <c r="F28" i="2"/>
  <c r="G26" i="2"/>
  <c r="F26" i="2"/>
  <c r="G19" i="2"/>
  <c r="G18" i="2" s="1"/>
  <c r="G17" i="2" s="1"/>
  <c r="F19" i="2"/>
  <c r="F18" i="2" s="1"/>
  <c r="F17" i="2" s="1"/>
  <c r="G14" i="2"/>
  <c r="G13" i="2" s="1"/>
  <c r="G12" i="2" s="1"/>
  <c r="F14" i="2"/>
  <c r="F13" i="2" s="1"/>
  <c r="F12" i="2" s="1"/>
  <c r="G11" i="2"/>
  <c r="F11" i="2"/>
  <c r="L39" i="1"/>
  <c r="L38" i="1" s="1"/>
  <c r="K39" i="1"/>
  <c r="K38" i="1" s="1"/>
  <c r="L36" i="1"/>
  <c r="L35" i="1" s="1"/>
  <c r="K36" i="1"/>
  <c r="K35" i="1" s="1"/>
  <c r="L31" i="1"/>
  <c r="K31" i="1"/>
  <c r="L29" i="1"/>
  <c r="L28" i="1" s="1"/>
  <c r="K29" i="1"/>
  <c r="K28" i="1" s="1"/>
  <c r="L24" i="1"/>
  <c r="K24" i="1"/>
  <c r="L18" i="1"/>
  <c r="K18" i="1"/>
  <c r="L15" i="1"/>
  <c r="K15" i="1"/>
  <c r="L13" i="1"/>
  <c r="K13" i="1"/>
  <c r="L10" i="1"/>
  <c r="K10" i="1"/>
  <c r="L8" i="1"/>
  <c r="K8" i="1"/>
  <c r="L6" i="1"/>
  <c r="K6" i="1"/>
  <c r="C7" i="4" l="1"/>
  <c r="G57" i="2"/>
  <c r="G56" i="2" s="1"/>
  <c r="G55" i="2" s="1"/>
  <c r="F57" i="2"/>
  <c r="F56" i="2" s="1"/>
  <c r="F55" i="2" s="1"/>
  <c r="G25" i="2"/>
  <c r="G24" i="2" s="1"/>
  <c r="G16" i="2" s="1"/>
  <c r="G105" i="2"/>
  <c r="G104" i="2" s="1"/>
  <c r="G103" i="2" s="1"/>
  <c r="G91" i="2" s="1"/>
  <c r="G86" i="2"/>
  <c r="G85" i="2" s="1"/>
  <c r="G74" i="2" s="1"/>
  <c r="G68" i="2" s="1"/>
  <c r="F86" i="2"/>
  <c r="F85" i="2" s="1"/>
  <c r="F74" i="2" s="1"/>
  <c r="F68" i="2" s="1"/>
  <c r="L27" i="1"/>
  <c r="L26" i="1" s="1"/>
  <c r="K27" i="1"/>
  <c r="K26" i="1" s="1"/>
  <c r="K5" i="1"/>
  <c r="F25" i="2"/>
  <c r="F24" i="2" s="1"/>
  <c r="F16" i="2" s="1"/>
  <c r="F10" i="2" s="1"/>
  <c r="F9" i="2" s="1"/>
  <c r="J9" i="2" s="1"/>
  <c r="J10" i="2" s="1"/>
  <c r="G129" i="2"/>
  <c r="F129" i="2"/>
  <c r="F105" i="2"/>
  <c r="F104" i="2" s="1"/>
  <c r="F103" i="2" s="1"/>
  <c r="F91" i="2" s="1"/>
  <c r="D7" i="4"/>
  <c r="G119" i="2"/>
  <c r="F119" i="2"/>
  <c r="L5" i="1"/>
  <c r="G10" i="2" l="1"/>
  <c r="G9" i="2" s="1"/>
  <c r="K9" i="2" s="1"/>
  <c r="K10" i="2" s="1"/>
  <c r="L44" i="1"/>
  <c r="K44" i="1"/>
</calcChain>
</file>

<file path=xl/sharedStrings.xml><?xml version="1.0" encoding="utf-8"?>
<sst xmlns="http://schemas.openxmlformats.org/spreadsheetml/2006/main" count="1521" uniqueCount="302">
  <si>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</si>
  <si>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</si>
  <si>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</si>
  <si>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</si>
  <si>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</si>
  <si>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</si>
  <si>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</si>
  <si>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</si>
  <si>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</si>
  <si>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</si>
  <si>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</si>
  <si>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</si>
  <si>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</si>
  <si>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</si>
  <si>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</si>
  <si>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</si>
  <si>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</si>
  <si>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</si>
  <si>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</si>
  <si>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</si>
  <si>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</si>
  <si>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</si>
  <si>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</si>
  <si>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</si>
  <si>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</si>
  <si>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</si>
  <si>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</si>
  <si>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</si>
  <si>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</si>
  <si>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</si>
  <si>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</si>
  <si>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</si>
  <si>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</si>
  <si>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</si>
  <si>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</si>
  <si>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</si>
  <si>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</si>
  <si>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</si>
  <si>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</si>
  <si>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</si>
  <si>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</si>
  <si>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</si>
  <si>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</si>
  <si>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</si>
  <si>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</si>
  <si>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</si>
  <si>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</si>
  <si>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</si>
  <si>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</si>
  <si>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</si>
  <si>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</si>
  <si>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</si>
  <si>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</si>
  <si>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</si>
  <si>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</si>
  <si>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</si>
  <si>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</si>
  <si>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</si>
  <si>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</si>
  <si>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</si>
  <si>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</si>
  <si>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</si>
  <si>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</si>
  <si>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</si>
  <si>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</si>
  <si>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</si>
  <si>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</si>
  <si>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</si>
  <si>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</si>
  <si>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</si>
  <si>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</si>
  <si>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</si>
  <si>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</si>
  <si>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</si>
  <si>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</si>
  <si>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</si>
  <si>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</si>
  <si>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</si>
  <si>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</si>
  <si>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</si>
  <si>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</si>
  <si>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</si>
  <si>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</si>
  <si>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</si>
  <si>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</si>
  <si>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</si>
  <si>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</si>
  <si>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</si>
  <si>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</si>
  <si>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</si>
  <si>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</si>
  <si>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</si>
  <si>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</si>
  <si>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</si>
  <si>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</si>
  <si>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</si>
  <si>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</si>
  <si>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</si>
  <si>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</si>
  <si>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</si>
  <si>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</si>
  <si>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</si>
  <si>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</si>
  <si>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</si>
  <si>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</si>
  <si>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</si>
  <si>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</si>
  <si>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</si>
  <si>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</si>
  <si>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</si>
  <si>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</si>
  <si>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</si>
  <si>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</si>
  <si>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</si>
  <si>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</si>
  <si>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</si>
  <si>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</si>
  <si>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</si>
  <si>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</si>
  <si>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</si>
  <si>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</si>
  <si>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</si>
  <si>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</si>
  <si>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</si>
  <si>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</si>
  <si>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10</t>
  </si>
  <si>
    <t>0300070000</t>
  </si>
  <si>
    <t>Мероприятия по пожарной безопасности на территории сельского поселения</t>
  </si>
  <si>
    <t>НАЦИОНАЛЬНАЯ ЭКОНОМИКА</t>
  </si>
  <si>
    <t>Дорожное хозяйство (дорожные фонды)</t>
  </si>
  <si>
    <t>09</t>
  </si>
  <si>
    <t>0400000000</t>
  </si>
  <si>
    <t>0400070000</t>
  </si>
  <si>
    <t>Мероприятие в сфере дорожной деятельности</t>
  </si>
  <si>
    <t>0400070090</t>
  </si>
  <si>
    <t>Другие вопросы в области национальной экономики</t>
  </si>
  <si>
    <t>12</t>
  </si>
  <si>
    <t>0200000000</t>
  </si>
  <si>
    <t>0200070000</t>
  </si>
  <si>
    <t>0200070170</t>
  </si>
  <si>
    <t>0900000000</t>
  </si>
  <si>
    <t>0900070000</t>
  </si>
  <si>
    <t>0900070150</t>
  </si>
  <si>
    <t>Передача части полномочий по решению вопросов местного значения поселения в области градостроительной деятельности</t>
  </si>
  <si>
    <t>2400070080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</si>
  <si>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</si>
  <si>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</si>
  <si>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</si>
  <si>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</si>
  <si>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2400007060</t>
  </si>
  <si>
    <t>Коммунальное хозяйство</t>
  </si>
  <si>
    <t>Мероприятия в сфере коммунального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</si>
  <si>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</si>
  <si>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</si>
  <si>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</si>
  <si>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</si>
  <si>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</si>
  <si>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</si>
  <si>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</si>
  <si>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</si>
  <si>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</si>
  <si>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</si>
  <si>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</si>
  <si>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</si>
  <si>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</si>
  <si>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</si>
  <si>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</si>
  <si>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</si>
  <si>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</si>
  <si>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2400070070</t>
  </si>
  <si>
    <t>Другие вопросы в области социальной политике</t>
  </si>
  <si>
    <t>Муниципальная программа "Ветеран"</t>
  </si>
  <si>
    <t>0600070000</t>
  </si>
  <si>
    <t>0600070130</t>
  </si>
  <si>
    <t>Приложение № 10</t>
  </si>
  <si>
    <t>ВЕДОМСТВЕННАЯ СТРУКТУРА РАСХОДОВ</t>
  </si>
  <si>
    <t xml:space="preserve">Код
</t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</si>
  <si>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</si>
  <si>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</si>
  <si>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</si>
  <si>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</si>
  <si>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</si>
  <si>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</si>
  <si>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</si>
  <si>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Мероприятия  по управлению имуществом и земельными участками</t>
  </si>
  <si>
    <t>0300000000</t>
  </si>
  <si>
    <t>Муниципальная программа Филипповского сельского поселения "Обеспечение пожарной безопасности"</t>
  </si>
  <si>
    <t>0300070010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</si>
  <si>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</si>
  <si>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</si>
  <si>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0500070020</t>
  </si>
  <si>
    <t>Прочие мероприятия по благоустройству поселения</t>
  </si>
  <si>
    <t>0600000000</t>
  </si>
  <si>
    <t>Мероприятия в поддержку ветеранов поселения</t>
  </si>
  <si>
    <t>0700000000</t>
  </si>
  <si>
    <t>Муниципальная программа Филипповского сельского поселения "Молодежь"</t>
  </si>
  <si>
    <t>0700070000</t>
  </si>
  <si>
    <t>0700070010</t>
  </si>
  <si>
    <t>Мероприятия в поддержку молодежи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</si>
  <si>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</si>
  <si>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</si>
  <si>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2400070090</t>
  </si>
  <si>
    <t>Передача части полномочий по осуществлению муниципального жилищного контроля</t>
  </si>
  <si>
    <t>2400070110</t>
  </si>
  <si>
    <t>Выполнение части полномочий по осуществлению земельного контроля за использованием земель поселений</t>
  </si>
  <si>
    <t>2400070060</t>
  </si>
  <si>
    <t>взносы на кап рем МДК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</si>
  <si>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</si>
  <si>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</si>
  <si>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</si>
  <si>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</si>
  <si>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</si>
  <si>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</si>
  <si>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</si>
  <si>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</si>
  <si>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</si>
  <si>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</si>
  <si>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</si>
  <si>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</si>
  <si>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</si>
  <si>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</si>
  <si>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</si>
  <si>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</si>
  <si>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</si>
  <si>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</si>
  <si>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</si>
  <si>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</si>
  <si>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</si>
  <si>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</si>
  <si>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</si>
  <si>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</si>
  <si>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</si>
  <si>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</si>
  <si>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</si>
  <si>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</si>
  <si>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</si>
  <si>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</si>
  <si>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</si>
  <si>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</si>
  <si>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</si>
  <si>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</si>
  <si>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</si>
  <si>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</si>
  <si>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</si>
  <si>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</si>
  <si>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"Ветеран"</t>
  </si>
  <si>
    <t>310</t>
  </si>
  <si>
    <t>Публичные нормативные социальные выплаты гражданам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</si>
  <si>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</si>
  <si>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</si>
  <si>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</si>
  <si>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</si>
  <si>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</si>
  <si>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</si>
  <si>
    <t>880</t>
  </si>
  <si>
    <t>2400088000</t>
  </si>
  <si>
    <t>Специальные расходы</t>
  </si>
  <si>
    <t>Условно утверждаемые расходы</t>
  </si>
  <si>
    <t>Приложение № 6</t>
  </si>
  <si>
    <t>2025 Сумма, 
тыс. руб.</t>
  </si>
  <si>
    <t>2025 сумма (тыс.руб.)</t>
  </si>
  <si>
    <t>915 2 02 15001 10 0000 150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</si>
  <si>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</si>
  <si>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</si>
  <si>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</si>
  <si>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</si>
  <si>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2025-2026 год
</t>
  </si>
  <si>
    <t>бюджета Филипповского сельского поселения Кирово-Чепецкого района Кировской области на 2025-2026 гг.</t>
  </si>
  <si>
    <t>бюджета Филипповского сельского поселения Кирово-Чепецкого района Кировской области на 2025-2026гг..</t>
  </si>
  <si>
    <t>Распределение бюджетных ассигнований по целевым статьям (муниципальным программам и непрограмным направлениям деятельности на 2025-2026 года</t>
  </si>
  <si>
    <t>2026 сумма (тыс.руб.)</t>
  </si>
  <si>
    <t>Источники финансирования дефицита бюджета Филипповского сельского поселения на 2025-2026 год</t>
  </si>
  <si>
    <t>2026 Сумма, 
тыс. руб.</t>
  </si>
  <si>
    <t>ОБРАЗОВАНИЕ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</si>
  <si>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</si>
  <si>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</si>
  <si>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</si>
  <si>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</si>
  <si>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</si>
  <si>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</si>
  <si>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Сумма- всего 2025</t>
  </si>
  <si>
    <t xml:space="preserve">Сумма- всего         2026
</t>
  </si>
  <si>
    <t>2025Сумма- всего</t>
  </si>
  <si>
    <t xml:space="preserve">2026 Сумма- всего
</t>
  </si>
  <si>
    <r>
      <t xml:space="preserve">2025 Сумма </t>
    </r>
    <r>
      <rPr>
        <b/>
        <sz val="9"/>
        <rFont val="Arial Cyr"/>
        <charset val="204"/>
      </rPr>
      <t>(тыс.руб.)</t>
    </r>
  </si>
  <si>
    <t>2026 Сумма (тыс.руб.)</t>
  </si>
  <si>
    <t>Мероприятия по организации деятельности народных дружин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</si>
  <si>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</si>
  <si>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</si>
  <si>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01Q0015160</t>
  </si>
  <si>
    <t>01Q00S5160</t>
  </si>
  <si>
    <t>02U0710000</t>
  </si>
  <si>
    <t>02U0715120</t>
  </si>
  <si>
    <t>02U07S0000</t>
  </si>
  <si>
    <t>02U07S5120</t>
  </si>
  <si>
    <t>01Q0015560</t>
  </si>
  <si>
    <t>01Q00S5560</t>
  </si>
  <si>
    <t xml:space="preserve">Приложение N 4 к  решению Филипповской сельской Думы  от 25.12.2023г. №15/50 </t>
  </si>
  <si>
    <t>к  решению Филипповской сельской Думы от 25.12.2023г. №15/50</t>
  </si>
  <si>
    <t>к  решению Филипповской</t>
  </si>
  <si>
    <r>
      <t xml:space="preserve">сельской Думы от </t>
    </r>
    <r>
      <rPr>
        <sz val="11"/>
        <rFont val="Times New Roman"/>
        <family val="1"/>
        <charset val="204"/>
      </rPr>
      <t>от 25.12.2023г. №15/50</t>
    </r>
  </si>
  <si>
    <t>Приложение № 12 к  решению Филипповской сельской Думы от 25 .12.2023 г. № 15/50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</si>
</sst>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4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color rgb="FFFF0066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Arial Cyr"/>
      <charset val="204"/>
    </font>
    <font>
      <b/>
      <i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" fontId="14" fillId="0" borderId="27">
      <alignment horizontal="left" vertical="top" wrapText="1"/>
    </xf>
    <xf numFmtId="0" fontId="15" fillId="0" borderId="28">
      <alignment horizontal="left" wrapText="1" indent="2"/>
    </xf>
    <xf numFmtId="0" fontId="15" fillId="0" borderId="29">
      <alignment horizontal="left" wrapText="1"/>
    </xf>
    <xf numFmtId="0" fontId="1" fillId="0" borderId="0"/>
    <xf numFmtId="0" fontId="16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417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8" fillId="2" borderId="8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5" fontId="3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/>
    <xf numFmtId="2" fontId="11" fillId="2" borderId="7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2" fontId="8" fillId="2" borderId="7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left"/>
    </xf>
    <xf numFmtId="2" fontId="11" fillId="2" borderId="7" xfId="0" applyNumberFormat="1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/>
    </xf>
    <xf numFmtId="0" fontId="4" fillId="0" borderId="0" xfId="0" applyFont="1" applyBorder="1"/>
    <xf numFmtId="2" fontId="11" fillId="2" borderId="8" xfId="0" applyNumberFormat="1" applyFont="1" applyFill="1" applyBorder="1" applyAlignment="1">
      <alignment horizontal="center"/>
    </xf>
    <xf numFmtId="0" fontId="4" fillId="0" borderId="14" xfId="0" applyFont="1" applyBorder="1"/>
    <xf numFmtId="0" fontId="7" fillId="0" borderId="0" xfId="0" applyFont="1" applyBorder="1" applyAlignment="1"/>
    <xf numFmtId="2" fontId="8" fillId="2" borderId="8" xfId="0" applyNumberFormat="1" applyFont="1" applyFill="1" applyBorder="1" applyAlignment="1">
      <alignment horizontal="center" vertical="center" wrapText="1"/>
    </xf>
    <xf numFmtId="2" fontId="11" fillId="2" borderId="7" xfId="0" applyNumberFormat="1" applyFont="1" applyFill="1" applyBorder="1" applyAlignment="1">
      <alignment horizontal="center" vertical="top" wrapText="1"/>
    </xf>
    <xf numFmtId="2" fontId="11" fillId="2" borderId="7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2" fontId="8" fillId="2" borderId="7" xfId="0" applyNumberFormat="1" applyFont="1" applyFill="1" applyBorder="1" applyAlignment="1">
      <alignment horizontal="center" wrapText="1"/>
    </xf>
    <xf numFmtId="2" fontId="8" fillId="2" borderId="20" xfId="0" applyNumberFormat="1" applyFont="1" applyFill="1" applyBorder="1" applyAlignment="1">
      <alignment horizontal="center"/>
    </xf>
    <xf numFmtId="2" fontId="8" fillId="2" borderId="2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/>
    <xf numFmtId="165" fontId="9" fillId="0" borderId="0" xfId="0" applyNumberFormat="1" applyFont="1" applyBorder="1"/>
    <xf numFmtId="0" fontId="9" fillId="0" borderId="0" xfId="0" applyFont="1"/>
    <xf numFmtId="2" fontId="8" fillId="2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0" fillId="0" borderId="0" xfId="0" applyNumberFormat="1"/>
    <xf numFmtId="49" fontId="18" fillId="0" borderId="0" xfId="0" applyNumberFormat="1" applyFont="1"/>
    <xf numFmtId="0" fontId="19" fillId="0" borderId="0" xfId="0" applyFont="1" applyAlignment="1">
      <alignment vertical="top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0" fontId="19" fillId="0" borderId="9" xfId="0" applyFont="1" applyBorder="1" applyAlignment="1"/>
    <xf numFmtId="49" fontId="19" fillId="0" borderId="9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167" fontId="22" fillId="0" borderId="9" xfId="0" applyNumberFormat="1" applyFont="1" applyBorder="1"/>
    <xf numFmtId="2" fontId="24" fillId="3" borderId="9" xfId="0" applyNumberFormat="1" applyFont="1" applyFill="1" applyBorder="1" applyAlignment="1">
      <alignment wrapText="1"/>
    </xf>
    <xf numFmtId="49" fontId="19" fillId="3" borderId="9" xfId="0" applyNumberFormat="1" applyFont="1" applyFill="1" applyBorder="1" applyAlignment="1">
      <alignment horizontal="center"/>
    </xf>
    <xf numFmtId="49" fontId="22" fillId="3" borderId="9" xfId="0" applyNumberFormat="1" applyFont="1" applyFill="1" applyBorder="1" applyAlignment="1">
      <alignment horizontal="center"/>
    </xf>
    <xf numFmtId="2" fontId="26" fillId="4" borderId="9" xfId="0" applyNumberFormat="1" applyFont="1" applyFill="1" applyBorder="1" applyAlignment="1">
      <alignment horizontal="left" wrapText="1" indent="1"/>
    </xf>
    <xf numFmtId="49" fontId="19" fillId="4" borderId="9" xfId="0" applyNumberFormat="1" applyFont="1" applyFill="1" applyBorder="1" applyAlignment="1">
      <alignment horizontal="center"/>
    </xf>
    <xf numFmtId="49" fontId="22" fillId="4" borderId="9" xfId="0" applyNumberFormat="1" applyFont="1" applyFill="1" applyBorder="1" applyAlignment="1">
      <alignment horizontal="center"/>
    </xf>
    <xf numFmtId="167" fontId="25" fillId="4" borderId="9" xfId="0" applyNumberFormat="1" applyFont="1" applyFill="1" applyBorder="1"/>
    <xf numFmtId="49" fontId="19" fillId="5" borderId="9" xfId="0" applyNumberFormat="1" applyFont="1" applyFill="1" applyBorder="1" applyAlignment="1">
      <alignment horizontal="center"/>
    </xf>
    <xf numFmtId="49" fontId="22" fillId="5" borderId="9" xfId="0" applyNumberFormat="1" applyFont="1" applyFill="1" applyBorder="1" applyAlignment="1">
      <alignment horizontal="center"/>
    </xf>
    <xf numFmtId="167" fontId="22" fillId="5" borderId="9" xfId="0" applyNumberFormat="1" applyFont="1" applyFill="1" applyBorder="1"/>
    <xf numFmtId="2" fontId="18" fillId="0" borderId="9" xfId="0" applyNumberFormat="1" applyFont="1" applyBorder="1" applyAlignment="1">
      <alignment horizontal="left" vertical="center" wrapText="1"/>
    </xf>
    <xf numFmtId="2" fontId="18" fillId="0" borderId="9" xfId="0" applyNumberFormat="1" applyFont="1" applyBorder="1" applyAlignment="1">
      <alignment horizontal="left" wrapText="1"/>
    </xf>
    <xf numFmtId="2" fontId="26" fillId="4" borderId="9" xfId="0" applyNumberFormat="1" applyFont="1" applyFill="1" applyBorder="1" applyAlignment="1">
      <alignment horizontal="left" vertical="top" wrapText="1"/>
    </xf>
    <xf numFmtId="2" fontId="18" fillId="0" borderId="9" xfId="0" applyNumberFormat="1" applyFont="1" applyBorder="1" applyAlignment="1">
      <alignment horizontal="left" vertical="top" wrapText="1"/>
    </xf>
    <xf numFmtId="2" fontId="27" fillId="0" borderId="9" xfId="0" applyNumberFormat="1" applyFont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wrapText="1"/>
    </xf>
    <xf numFmtId="0" fontId="26" fillId="4" borderId="0" xfId="0" applyFont="1" applyFill="1"/>
    <xf numFmtId="49" fontId="22" fillId="4" borderId="9" xfId="0" applyNumberFormat="1" applyFont="1" applyFill="1" applyBorder="1" applyAlignment="1">
      <alignment horizontal="center" wrapText="1"/>
    </xf>
    <xf numFmtId="167" fontId="22" fillId="4" borderId="9" xfId="0" applyNumberFormat="1" applyFont="1" applyFill="1" applyBorder="1"/>
    <xf numFmtId="11" fontId="26" fillId="4" borderId="9" xfId="0" applyNumberFormat="1" applyFont="1" applyFill="1" applyBorder="1" applyAlignment="1">
      <alignment wrapText="1"/>
    </xf>
    <xf numFmtId="49" fontId="19" fillId="0" borderId="9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67" fontId="22" fillId="0" borderId="9" xfId="0" applyNumberFormat="1" applyFont="1" applyFill="1" applyBorder="1"/>
    <xf numFmtId="2" fontId="18" fillId="0" borderId="9" xfId="0" applyNumberFormat="1" applyFont="1" applyFill="1" applyBorder="1" applyAlignment="1">
      <alignment horizontal="left" vertical="top" wrapText="1"/>
    </xf>
    <xf numFmtId="49" fontId="28" fillId="3" borderId="9" xfId="0" applyNumberFormat="1" applyFont="1" applyFill="1" applyBorder="1" applyAlignment="1">
      <alignment horizontal="left" vertical="top" wrapText="1"/>
    </xf>
    <xf numFmtId="2" fontId="18" fillId="4" borderId="9" xfId="0" applyNumberFormat="1" applyFont="1" applyFill="1" applyBorder="1" applyAlignment="1">
      <alignment horizontal="left" vertical="top" wrapText="1"/>
    </xf>
    <xf numFmtId="2" fontId="28" fillId="3" borderId="9" xfId="0" applyNumberFormat="1" applyFont="1" applyFill="1" applyBorder="1" applyAlignment="1">
      <alignment horizontal="left" vertical="top" wrapText="1"/>
    </xf>
    <xf numFmtId="2" fontId="28" fillId="4" borderId="9" xfId="0" applyNumberFormat="1" applyFont="1" applyFill="1" applyBorder="1" applyAlignment="1">
      <alignment horizontal="left" vertical="top" wrapText="1"/>
    </xf>
    <xf numFmtId="2" fontId="26" fillId="5" borderId="9" xfId="0" applyNumberFormat="1" applyFont="1" applyFill="1" applyBorder="1" applyAlignment="1">
      <alignment horizontal="left" vertical="top" wrapText="1"/>
    </xf>
    <xf numFmtId="0" fontId="28" fillId="3" borderId="9" xfId="0" applyFont="1" applyFill="1" applyBorder="1" applyAlignment="1">
      <alignment horizontal="left" vertical="top"/>
    </xf>
    <xf numFmtId="49" fontId="19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49" fontId="19" fillId="0" borderId="9" xfId="0" applyNumberFormat="1" applyFont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Border="1" applyAlignment="1">
      <alignment vertical="center"/>
    </xf>
    <xf numFmtId="2" fontId="28" fillId="6" borderId="9" xfId="0" applyNumberFormat="1" applyFont="1" applyFill="1" applyBorder="1" applyAlignment="1">
      <alignment horizontal="left" vertical="top" wrapText="1"/>
    </xf>
    <xf numFmtId="49" fontId="19" fillId="6" borderId="9" xfId="0" applyNumberFormat="1" applyFont="1" applyFill="1" applyBorder="1" applyAlignment="1">
      <alignment horizontal="center"/>
    </xf>
    <xf numFmtId="49" fontId="22" fillId="6" borderId="9" xfId="0" applyNumberFormat="1" applyFont="1" applyFill="1" applyBorder="1" applyAlignment="1">
      <alignment horizontal="center"/>
    </xf>
    <xf numFmtId="167" fontId="25" fillId="6" borderId="9" xfId="0" applyNumberFormat="1" applyFont="1" applyFill="1" applyBorder="1"/>
    <xf numFmtId="49" fontId="19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Fill="1" applyBorder="1" applyAlignment="1">
      <alignment horizontal="center" vertical="center"/>
    </xf>
    <xf numFmtId="49" fontId="19" fillId="4" borderId="9" xfId="0" applyNumberFormat="1" applyFont="1" applyFill="1" applyBorder="1" applyAlignment="1">
      <alignment horizontal="center" vertical="center"/>
    </xf>
    <xf numFmtId="49" fontId="22" fillId="4" borderId="9" xfId="0" applyNumberFormat="1" applyFont="1" applyFill="1" applyBorder="1" applyAlignment="1">
      <alignment horizontal="center" vertical="center"/>
    </xf>
    <xf numFmtId="49" fontId="19" fillId="5" borderId="9" xfId="0" applyNumberFormat="1" applyFont="1" applyFill="1" applyBorder="1" applyAlignment="1">
      <alignment horizontal="center" vertical="center"/>
    </xf>
    <xf numFmtId="49" fontId="22" fillId="5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11" fontId="18" fillId="0" borderId="9" xfId="0" applyNumberFormat="1" applyFont="1" applyFill="1" applyBorder="1" applyAlignment="1">
      <alignment horizontal="left" vertical="top" wrapText="1" shrinkToFit="1"/>
    </xf>
    <xf numFmtId="11" fontId="18" fillId="0" borderId="9" xfId="0" applyNumberFormat="1" applyFont="1" applyBorder="1" applyAlignment="1">
      <alignment vertical="center" wrapText="1"/>
    </xf>
    <xf numFmtId="167" fontId="22" fillId="0" borderId="9" xfId="0" applyNumberFormat="1" applyFont="1" applyBorder="1" applyAlignment="1">
      <alignment horizontal="right" vertical="center"/>
    </xf>
    <xf numFmtId="49" fontId="19" fillId="0" borderId="0" xfId="0" applyNumberFormat="1" applyFont="1"/>
    <xf numFmtId="0" fontId="18" fillId="0" borderId="0" xfId="0" applyFont="1"/>
    <xf numFmtId="0" fontId="19" fillId="0" borderId="0" xfId="0" applyFont="1"/>
    <xf numFmtId="49" fontId="0" fillId="0" borderId="0" xfId="0" applyNumberFormat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9" fillId="5" borderId="9" xfId="0" applyFont="1" applyFill="1" applyBorder="1" applyAlignment="1">
      <alignment horizontal="center"/>
    </xf>
    <xf numFmtId="0" fontId="26" fillId="7" borderId="0" xfId="0" applyFont="1" applyFill="1"/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top"/>
    </xf>
    <xf numFmtId="11" fontId="18" fillId="0" borderId="9" xfId="0" applyNumberFormat="1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49" fontId="22" fillId="0" borderId="0" xfId="0" applyNumberFormat="1" applyFont="1" applyAlignment="1"/>
    <xf numFmtId="49" fontId="32" fillId="0" borderId="0" xfId="0" applyNumberFormat="1" applyFont="1" applyAlignment="1">
      <alignment horizontal="center" wrapText="1"/>
    </xf>
    <xf numFmtId="49" fontId="33" fillId="0" borderId="9" xfId="0" applyNumberFormat="1" applyFont="1" applyFill="1" applyBorder="1" applyAlignment="1">
      <alignment horizontal="center" vertical="center" wrapText="1" shrinkToFit="1"/>
    </xf>
    <xf numFmtId="0" fontId="33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9" fontId="4" fillId="0" borderId="9" xfId="0" applyNumberFormat="1" applyFont="1" applyFill="1" applyBorder="1" applyAlignment="1">
      <alignment shrinkToFit="1"/>
    </xf>
    <xf numFmtId="11" fontId="4" fillId="0" borderId="9" xfId="0" applyNumberFormat="1" applyFont="1" applyFill="1" applyBorder="1" applyAlignment="1">
      <alignment wrapText="1" shrinkToFit="1"/>
    </xf>
    <xf numFmtId="169" fontId="4" fillId="0" borderId="9" xfId="0" applyNumberFormat="1" applyFont="1" applyFill="1" applyBorder="1" applyAlignment="1">
      <alignment shrinkToFit="1"/>
    </xf>
    <xf numFmtId="11" fontId="34" fillId="0" borderId="9" xfId="0" applyNumberFormat="1" applyFont="1" applyFill="1" applyBorder="1" applyAlignment="1">
      <alignment horizontal="center" wrapText="1" shrinkToFit="1"/>
    </xf>
    <xf numFmtId="49" fontId="0" fillId="0" borderId="9" xfId="0" applyNumberFormat="1" applyFill="1" applyBorder="1" applyAlignment="1">
      <alignment shrinkToFit="1"/>
    </xf>
    <xf numFmtId="11" fontId="16" fillId="0" borderId="9" xfId="0" applyNumberFormat="1" applyFont="1" applyFill="1" applyBorder="1" applyAlignment="1">
      <alignment wrapText="1" shrinkToFit="1"/>
    </xf>
    <xf numFmtId="169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6" fillId="0" borderId="0" xfId="0" applyFont="1" applyBorder="1" applyAlignment="1">
      <alignment wrapText="1"/>
    </xf>
    <xf numFmtId="11" fontId="16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49" fontId="0" fillId="0" borderId="9" xfId="0" applyNumberFormat="1" applyBorder="1" applyAlignment="1">
      <alignment vertical="center" shrinkToFit="1"/>
    </xf>
    <xf numFmtId="0" fontId="36" fillId="0" borderId="9" xfId="0" applyFont="1" applyBorder="1" applyAlignment="1">
      <alignment horizontal="left" vertical="top" wrapText="1" shrinkToFit="1"/>
    </xf>
    <xf numFmtId="0" fontId="37" fillId="0" borderId="9" xfId="0" applyFont="1" applyBorder="1" applyAlignment="1">
      <alignment horizontal="center"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0" fontId="18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top" wrapText="1"/>
    </xf>
    <xf numFmtId="0" fontId="10" fillId="2" borderId="6" xfId="0" applyFont="1" applyFill="1" applyBorder="1" applyAlignment="1">
      <alignment horizontal="left"/>
    </xf>
    <xf numFmtId="2" fontId="11" fillId="2" borderId="12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center" vertical="center"/>
    </xf>
    <xf numFmtId="2" fontId="8" fillId="2" borderId="12" xfId="0" applyNumberFormat="1" applyFont="1" applyFill="1" applyBorder="1" applyAlignment="1">
      <alignment horizontal="center" vertical="center"/>
    </xf>
    <xf numFmtId="166" fontId="22" fillId="0" borderId="9" xfId="0" applyNumberFormat="1" applyFont="1" applyFill="1" applyBorder="1"/>
    <xf numFmtId="166" fontId="22" fillId="5" borderId="9" xfId="0" applyNumberFormat="1" applyFont="1" applyFill="1" applyBorder="1"/>
    <xf numFmtId="43" fontId="25" fillId="4" borderId="9" xfId="1" applyFont="1" applyFill="1" applyBorder="1"/>
    <xf numFmtId="166" fontId="22" fillId="0" borderId="9" xfId="0" applyNumberFormat="1" applyFont="1" applyBorder="1" applyAlignment="1">
      <alignment horizontal="left"/>
    </xf>
    <xf numFmtId="2" fontId="25" fillId="8" borderId="9" xfId="0" applyNumberFormat="1" applyFont="1" applyFill="1" applyBorder="1"/>
    <xf numFmtId="4" fontId="4" fillId="0" borderId="9" xfId="0" applyNumberFormat="1" applyFont="1" applyFill="1" applyBorder="1" applyAlignment="1">
      <alignment shrinkToFit="1"/>
    </xf>
    <xf numFmtId="166" fontId="25" fillId="3" borderId="9" xfId="0" applyNumberFormat="1" applyFont="1" applyFill="1" applyBorder="1"/>
    <xf numFmtId="2" fontId="26" fillId="5" borderId="9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center"/>
    </xf>
    <xf numFmtId="2" fontId="11" fillId="2" borderId="32" xfId="0" applyNumberFormat="1" applyFont="1" applyFill="1" applyBorder="1" applyAlignment="1">
      <alignment horizontal="center" vertical="center" wrapText="1"/>
    </xf>
    <xf numFmtId="2" fontId="11" fillId="2" borderId="33" xfId="0" applyNumberFormat="1" applyFont="1" applyFill="1" applyBorder="1" applyAlignment="1">
      <alignment horizontal="center" vertical="center"/>
    </xf>
    <xf numFmtId="2" fontId="11" fillId="2" borderId="34" xfId="0" applyNumberFormat="1" applyFont="1" applyFill="1" applyBorder="1" applyAlignment="1">
      <alignment horizontal="center" vertical="center"/>
    </xf>
    <xf numFmtId="2" fontId="8" fillId="2" borderId="33" xfId="0" applyNumberFormat="1" applyFont="1" applyFill="1" applyBorder="1" applyAlignment="1">
      <alignment horizontal="center" vertical="center"/>
    </xf>
    <xf numFmtId="2" fontId="8" fillId="2" borderId="32" xfId="0" applyNumberFormat="1" applyFont="1" applyFill="1" applyBorder="1" applyAlignment="1">
      <alignment horizontal="center" vertical="center" wrapText="1"/>
    </xf>
    <xf numFmtId="166" fontId="25" fillId="4" borderId="9" xfId="0" applyNumberFormat="1" applyFont="1" applyFill="1" applyBorder="1"/>
    <xf numFmtId="166" fontId="22" fillId="0" borderId="9" xfId="0" applyNumberFormat="1" applyFont="1" applyBorder="1"/>
    <xf numFmtId="166" fontId="25" fillId="5" borderId="9" xfId="0" applyNumberFormat="1" applyFont="1" applyFill="1" applyBorder="1"/>
    <xf numFmtId="166" fontId="22" fillId="4" borderId="9" xfId="0" applyNumberFormat="1" applyFont="1" applyFill="1" applyBorder="1"/>
    <xf numFmtId="166" fontId="22" fillId="5" borderId="9" xfId="0" applyNumberFormat="1" applyFont="1" applyFill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166" fontId="22" fillId="4" borderId="9" xfId="0" applyNumberFormat="1" applyFont="1" applyFill="1" applyBorder="1" applyAlignment="1">
      <alignment horizontal="right" vertical="top"/>
    </xf>
    <xf numFmtId="166" fontId="25" fillId="5" borderId="9" xfId="0" applyNumberFormat="1" applyFont="1" applyFill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/>
    </xf>
    <xf numFmtId="11" fontId="34" fillId="0" borderId="9" xfId="0" applyNumberFormat="1" applyFont="1" applyFill="1" applyBorder="1" applyAlignment="1">
      <alignment horizontal="center" vertical="top" wrapText="1" shrinkToFit="1"/>
    </xf>
    <xf numFmtId="11" fontId="38" fillId="9" borderId="9" xfId="0" applyNumberFormat="1" applyFont="1" applyFill="1" applyBorder="1" applyAlignment="1">
      <alignment wrapText="1"/>
    </xf>
    <xf numFmtId="49" fontId="19" fillId="9" borderId="9" xfId="0" applyNumberFormat="1" applyFont="1" applyFill="1" applyBorder="1" applyAlignment="1">
      <alignment horizontal="center"/>
    </xf>
    <xf numFmtId="49" fontId="22" fillId="9" borderId="9" xfId="0" applyNumberFormat="1" applyFont="1" applyFill="1" applyBorder="1" applyAlignment="1">
      <alignment horizontal="center"/>
    </xf>
    <xf numFmtId="43" fontId="25" fillId="9" borderId="9" xfId="1" applyFont="1" applyFill="1" applyBorder="1"/>
    <xf numFmtId="166" fontId="25" fillId="9" borderId="9" xfId="0" applyNumberFormat="1" applyFont="1" applyFill="1" applyBorder="1"/>
    <xf numFmtId="0" fontId="19" fillId="9" borderId="9" xfId="0" applyFont="1" applyFill="1" applyBorder="1" applyAlignment="1">
      <alignment horizontal="center"/>
    </xf>
    <xf numFmtId="0" fontId="19" fillId="5" borderId="9" xfId="0" applyFont="1" applyFill="1" applyBorder="1" applyAlignment="1">
      <alignment horizontal="center" vertical="center"/>
    </xf>
    <xf numFmtId="166" fontId="22" fillId="5" borderId="9" xfId="0" applyNumberFormat="1" applyFont="1" applyFill="1" applyBorder="1" applyAlignment="1">
      <alignment vertical="center"/>
    </xf>
    <xf numFmtId="167" fontId="22" fillId="5" borderId="9" xfId="0" applyNumberFormat="1" applyFont="1" applyFill="1" applyBorder="1" applyAlignment="1">
      <alignment vertical="center"/>
    </xf>
    <xf numFmtId="166" fontId="25" fillId="5" borderId="9" xfId="0" applyNumberFormat="1" applyFont="1" applyFill="1" applyBorder="1" applyAlignment="1">
      <alignment vertical="center"/>
    </xf>
    <xf numFmtId="166" fontId="25" fillId="5" borderId="9" xfId="0" applyNumberFormat="1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166" fontId="25" fillId="4" borderId="9" xfId="0" applyNumberFormat="1" applyFont="1" applyFill="1" applyBorder="1" applyAlignment="1">
      <alignment vertical="center"/>
    </xf>
    <xf numFmtId="166" fontId="22" fillId="0" borderId="9" xfId="0" applyNumberFormat="1" applyFont="1" applyFill="1" applyBorder="1" applyAlignment="1">
      <alignment vertical="center"/>
    </xf>
    <xf numFmtId="166" fontId="22" fillId="0" borderId="9" xfId="0" applyNumberFormat="1" applyFont="1" applyBorder="1" applyAlignment="1">
      <alignment vertical="center"/>
    </xf>
    <xf numFmtId="49" fontId="19" fillId="3" borderId="9" xfId="0" applyNumberFormat="1" applyFont="1" applyFill="1" applyBorder="1" applyAlignment="1">
      <alignment horizontal="center" vertical="center"/>
    </xf>
    <xf numFmtId="49" fontId="22" fillId="3" borderId="9" xfId="0" applyNumberFormat="1" applyFont="1" applyFill="1" applyBorder="1" applyAlignment="1">
      <alignment horizontal="center" vertical="center"/>
    </xf>
    <xf numFmtId="167" fontId="25" fillId="4" borderId="9" xfId="0" applyNumberFormat="1" applyFont="1" applyFill="1" applyBorder="1" applyAlignment="1">
      <alignment vertical="center"/>
    </xf>
    <xf numFmtId="166" fontId="25" fillId="3" borderId="9" xfId="0" applyNumberFormat="1" applyFont="1" applyFill="1" applyBorder="1" applyAlignment="1">
      <alignment vertical="center"/>
    </xf>
    <xf numFmtId="0" fontId="0" fillId="0" borderId="0" xfId="0" applyNumberFormat="1"/>
    <xf numFmtId="166" fontId="0" fillId="0" borderId="0" xfId="0" applyNumberFormat="1"/>
    <xf numFmtId="43" fontId="0" fillId="0" borderId="0" xfId="0" applyNumberFormat="1"/>
    <xf numFmtId="49" fontId="24" fillId="9" borderId="9" xfId="0" applyNumberFormat="1" applyFont="1" applyFill="1" applyBorder="1" applyAlignment="1">
      <alignment horizontal="center"/>
    </xf>
    <xf numFmtId="49" fontId="25" fillId="9" borderId="9" xfId="0" applyNumberFormat="1" applyFont="1" applyFill="1" applyBorder="1" applyAlignment="1">
      <alignment horizontal="center"/>
    </xf>
    <xf numFmtId="2" fontId="24" fillId="10" borderId="9" xfId="0" applyNumberFormat="1" applyFont="1" applyFill="1" applyBorder="1" applyAlignment="1">
      <alignment wrapText="1"/>
    </xf>
    <xf numFmtId="0" fontId="19" fillId="10" borderId="9" xfId="0" applyFont="1" applyFill="1" applyBorder="1" applyAlignment="1">
      <alignment horizontal="center"/>
    </xf>
    <xf numFmtId="49" fontId="19" fillId="10" borderId="9" xfId="0" applyNumberFormat="1" applyFont="1" applyFill="1" applyBorder="1" applyAlignment="1">
      <alignment horizontal="center"/>
    </xf>
    <xf numFmtId="49" fontId="22" fillId="10" borderId="9" xfId="0" applyNumberFormat="1" applyFont="1" applyFill="1" applyBorder="1" applyAlignment="1">
      <alignment horizontal="center"/>
    </xf>
    <xf numFmtId="166" fontId="25" fillId="10" borderId="9" xfId="0" applyNumberFormat="1" applyFont="1" applyFill="1" applyBorder="1"/>
    <xf numFmtId="49" fontId="28" fillId="10" borderId="9" xfId="0" applyNumberFormat="1" applyFont="1" applyFill="1" applyBorder="1" applyAlignment="1">
      <alignment horizontal="left" vertical="top" wrapText="1"/>
    </xf>
    <xf numFmtId="0" fontId="28" fillId="10" borderId="9" xfId="0" applyFont="1" applyFill="1" applyBorder="1" applyAlignment="1">
      <alignment horizontal="left" vertical="top"/>
    </xf>
    <xf numFmtId="2" fontId="28" fillId="10" borderId="9" xfId="0" applyNumberFormat="1" applyFont="1" applyFill="1" applyBorder="1" applyAlignment="1">
      <alignment horizontal="left" vertical="top" wrapText="1"/>
    </xf>
    <xf numFmtId="43" fontId="25" fillId="4" borderId="9" xfId="1" applyFont="1" applyFill="1" applyBorder="1" applyAlignment="1">
      <alignment vertical="center"/>
    </xf>
    <xf numFmtId="49" fontId="33" fillId="0" borderId="9" xfId="0" quotePrefix="1" applyNumberFormat="1" applyFont="1" applyFill="1" applyBorder="1" applyAlignment="1">
      <alignment horizontal="center" vertical="center" wrapText="1" shrinkToFit="1"/>
    </xf>
    <xf numFmtId="49" fontId="4" fillId="0" borderId="9" xfId="0" applyNumberFormat="1" applyFont="1" applyFill="1" applyBorder="1" applyAlignment="1">
      <alignment vertical="center" shrinkToFit="1"/>
    </xf>
    <xf numFmtId="49" fontId="4" fillId="0" borderId="9" xfId="0" applyNumberFormat="1" applyFont="1" applyFill="1" applyBorder="1" applyAlignment="1">
      <alignment horizontal="center" vertical="center" shrinkToFit="1"/>
    </xf>
    <xf numFmtId="49" fontId="0" fillId="0" borderId="9" xfId="0" applyNumberFormat="1" applyFill="1" applyBorder="1" applyAlignment="1">
      <alignment vertical="center" shrinkToFit="1"/>
    </xf>
    <xf numFmtId="11" fontId="16" fillId="11" borderId="9" xfId="0" applyNumberFormat="1" applyFont="1" applyFill="1" applyBorder="1" applyAlignment="1">
      <alignment vertical="top" wrapText="1" shrinkToFit="1"/>
    </xf>
    <xf numFmtId="4" fontId="0" fillId="0" borderId="9" xfId="0" applyNumberFormat="1" applyFill="1" applyBorder="1" applyAlignment="1">
      <alignment shrinkToFit="1"/>
    </xf>
    <xf numFmtId="0" fontId="0" fillId="0" borderId="0" xfId="0" applyAlignment="1">
      <alignment horizontal="left" shrinkToFit="1"/>
    </xf>
    <xf numFmtId="0" fontId="22" fillId="0" borderId="9" xfId="0" applyFont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0" fontId="27" fillId="8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 shrinkToFit="1"/>
    </xf>
    <xf numFmtId="0" fontId="4" fillId="0" borderId="9" xfId="0" applyFont="1" applyBorder="1" applyAlignment="1">
      <alignment shrinkToFit="1"/>
    </xf>
    <xf numFmtId="2" fontId="0" fillId="0" borderId="9" xfId="0" applyNumberFormat="1" applyBorder="1" applyAlignment="1">
      <alignment shrinkToFit="1"/>
    </xf>
    <xf numFmtId="4" fontId="0" fillId="0" borderId="9" xfId="0" applyNumberFormat="1" applyBorder="1" applyAlignment="1">
      <alignment shrinkToFit="1"/>
    </xf>
    <xf numFmtId="2" fontId="4" fillId="0" borderId="9" xfId="1" applyNumberFormat="1" applyFont="1" applyFill="1" applyBorder="1" applyAlignment="1">
      <alignment horizontal="right" shrinkToFit="1"/>
    </xf>
    <xf numFmtId="2" fontId="0" fillId="0" borderId="9" xfId="0" applyNumberFormat="1" applyFont="1" applyFill="1" applyBorder="1" applyAlignment="1">
      <alignment horizontal="right"/>
    </xf>
    <xf numFmtId="0" fontId="35" fillId="0" borderId="9" xfId="0" applyFont="1" applyBorder="1" applyAlignment="1">
      <alignment vertical="center" wrapText="1" shrinkToFit="1"/>
    </xf>
    <xf numFmtId="4" fontId="0" fillId="0" borderId="9" xfId="0" applyNumberFormat="1" applyFill="1" applyBorder="1" applyAlignment="1">
      <alignment vertical="center" shrinkToFit="1"/>
    </xf>
    <xf numFmtId="169" fontId="0" fillId="0" borderId="9" xfId="0" applyNumberFormat="1" applyFill="1" applyBorder="1" applyAlignment="1">
      <alignment vertical="center" shrinkToFit="1"/>
    </xf>
    <xf numFmtId="49" fontId="0" fillId="11" borderId="9" xfId="0" applyNumberFormat="1" applyFill="1" applyBorder="1" applyAlignment="1">
      <alignment horizontal="center" vertical="center"/>
    </xf>
    <xf numFmtId="0" fontId="16" fillId="11" borderId="30" xfId="0" applyFont="1" applyFill="1" applyBorder="1" applyAlignment="1">
      <alignment wrapText="1"/>
    </xf>
    <xf numFmtId="0" fontId="40" fillId="0" borderId="9" xfId="0" applyFont="1" applyBorder="1" applyAlignment="1">
      <alignment wrapText="1"/>
    </xf>
    <xf numFmtId="49" fontId="0" fillId="0" borderId="9" xfId="0" applyNumberFormat="1" applyFill="1" applyBorder="1" applyAlignment="1">
      <alignment horizontal="center" vertical="center"/>
    </xf>
    <xf numFmtId="0" fontId="16" fillId="11" borderId="30" xfId="0" applyFont="1" applyFill="1" applyBorder="1" applyAlignment="1">
      <alignment vertical="top" wrapText="1"/>
    </xf>
    <xf numFmtId="49" fontId="0" fillId="5" borderId="9" xfId="0" applyNumberFormat="1" applyFill="1" applyBorder="1" applyAlignment="1">
      <alignment horizontal="center" vertical="center"/>
    </xf>
    <xf numFmtId="49" fontId="0" fillId="4" borderId="9" xfId="0" applyNumberFormat="1" applyFill="1" applyBorder="1" applyAlignment="1">
      <alignment horizontal="center" vertical="center"/>
    </xf>
    <xf numFmtId="1" fontId="39" fillId="3" borderId="9" xfId="0" applyNumberFormat="1" applyFont="1" applyFill="1" applyBorder="1" applyAlignment="1">
      <alignment vertical="center" wrapText="1"/>
    </xf>
    <xf numFmtId="49" fontId="0" fillId="3" borderId="9" xfId="0" applyNumberFormat="1" applyFill="1" applyBorder="1" applyAlignment="1">
      <alignment horizontal="center" vertical="center"/>
    </xf>
    <xf numFmtId="49" fontId="19" fillId="3" borderId="9" xfId="0" applyNumberFormat="1" applyFont="1" applyFill="1" applyBorder="1" applyAlignment="1">
      <alignment horizontal="center" vertical="top"/>
    </xf>
    <xf numFmtId="166" fontId="22" fillId="3" borderId="9" xfId="0" applyNumberFormat="1" applyFont="1" applyFill="1" applyBorder="1" applyAlignment="1">
      <alignment horizontal="center" vertical="top"/>
    </xf>
    <xf numFmtId="49" fontId="0" fillId="10" borderId="9" xfId="0" applyNumberFormat="1" applyFill="1" applyBorder="1" applyAlignment="1">
      <alignment horizontal="center" vertical="center"/>
    </xf>
    <xf numFmtId="49" fontId="22" fillId="10" borderId="9" xfId="0" applyNumberFormat="1" applyFont="1" applyFill="1" applyBorder="1" applyAlignment="1">
      <alignment horizontal="center" vertical="center"/>
    </xf>
    <xf numFmtId="49" fontId="19" fillId="10" borderId="9" xfId="0" applyNumberFormat="1" applyFont="1" applyFill="1" applyBorder="1" applyAlignment="1">
      <alignment horizontal="center" vertical="center"/>
    </xf>
    <xf numFmtId="11" fontId="26" fillId="5" borderId="9" xfId="0" applyNumberFormat="1" applyFont="1" applyFill="1" applyBorder="1" applyAlignment="1">
      <alignment wrapText="1" shrinkToFit="1"/>
    </xf>
    <xf numFmtId="0" fontId="16" fillId="4" borderId="0" xfId="0" applyFont="1" applyFill="1" applyAlignment="1">
      <alignment vertical="center" wrapText="1"/>
    </xf>
    <xf numFmtId="166" fontId="22" fillId="4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top"/>
    </xf>
    <xf numFmtId="49" fontId="22" fillId="0" borderId="9" xfId="0" applyNumberFormat="1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2" fontId="28" fillId="4" borderId="9" xfId="0" applyNumberFormat="1" applyFont="1" applyFill="1" applyBorder="1" applyAlignment="1">
      <alignment horizontal="left" vertical="center" wrapText="1"/>
    </xf>
    <xf numFmtId="1" fontId="39" fillId="10" borderId="9" xfId="0" applyNumberFormat="1" applyFont="1" applyFill="1" applyBorder="1" applyAlignment="1">
      <alignment vertical="center" wrapText="1"/>
    </xf>
    <xf numFmtId="0" fontId="19" fillId="10" borderId="9" xfId="0" applyFont="1" applyFill="1" applyBorder="1" applyAlignment="1">
      <alignment horizontal="center" vertical="center"/>
    </xf>
    <xf numFmtId="49" fontId="19" fillId="10" borderId="9" xfId="0" applyNumberFormat="1" applyFont="1" applyFill="1" applyBorder="1" applyAlignment="1">
      <alignment horizontal="center" vertical="top"/>
    </xf>
    <xf numFmtId="166" fontId="22" fillId="10" borderId="9" xfId="0" applyNumberFormat="1" applyFont="1" applyFill="1" applyBorder="1" applyAlignment="1">
      <alignment horizontal="center" vertical="top"/>
    </xf>
    <xf numFmtId="2" fontId="28" fillId="10" borderId="9" xfId="0" applyNumberFormat="1" applyFont="1" applyFill="1" applyBorder="1" applyAlignment="1">
      <alignment horizontal="left" vertical="center" wrapText="1"/>
    </xf>
    <xf numFmtId="166" fontId="25" fillId="10" borderId="9" xfId="0" applyNumberFormat="1" applyFont="1" applyFill="1" applyBorder="1" applyAlignment="1">
      <alignment vertical="center"/>
    </xf>
    <xf numFmtId="0" fontId="22" fillId="0" borderId="9" xfId="0" applyFont="1" applyBorder="1" applyAlignment="1">
      <alignment vertical="center" wrapText="1"/>
    </xf>
    <xf numFmtId="2" fontId="22" fillId="0" borderId="9" xfId="0" applyNumberFormat="1" applyFont="1" applyFill="1" applyBorder="1" applyAlignment="1">
      <alignment vertical="center"/>
    </xf>
    <xf numFmtId="0" fontId="25" fillId="4" borderId="9" xfId="0" applyFont="1" applyFill="1" applyBorder="1" applyAlignment="1">
      <alignment vertical="center" wrapText="1"/>
    </xf>
    <xf numFmtId="0" fontId="25" fillId="4" borderId="9" xfId="0" applyFont="1" applyFill="1" applyBorder="1" applyAlignment="1">
      <alignment horizontal="center" vertical="center" wrapText="1"/>
    </xf>
    <xf numFmtId="2" fontId="25" fillId="4" borderId="9" xfId="0" applyNumberFormat="1" applyFont="1" applyFill="1" applyBorder="1" applyAlignment="1">
      <alignment vertical="center"/>
    </xf>
    <xf numFmtId="0" fontId="25" fillId="3" borderId="9" xfId="0" applyFont="1" applyFill="1" applyBorder="1" applyAlignment="1">
      <alignment vertical="center" wrapText="1"/>
    </xf>
    <xf numFmtId="2" fontId="25" fillId="3" borderId="9" xfId="0" applyNumberFormat="1" applyFont="1" applyFill="1" applyBorder="1" applyAlignment="1">
      <alignment vertical="center"/>
    </xf>
    <xf numFmtId="11" fontId="16" fillId="0" borderId="9" xfId="0" applyNumberFormat="1" applyFont="1" applyFill="1" applyBorder="1" applyAlignment="1">
      <alignment vertical="center" wrapText="1" shrinkToFit="1"/>
    </xf>
    <xf numFmtId="4" fontId="0" fillId="0" borderId="9" xfId="0" applyNumberFormat="1" applyFont="1" applyFill="1" applyBorder="1" applyAlignment="1">
      <alignment shrinkToFit="1"/>
    </xf>
    <xf numFmtId="11" fontId="36" fillId="0" borderId="9" xfId="0" applyNumberFormat="1" applyFont="1" applyFill="1" applyBorder="1" applyAlignment="1">
      <alignment horizontal="left" wrapText="1" shrinkToFit="1"/>
    </xf>
    <xf numFmtId="11" fontId="36" fillId="0" borderId="9" xfId="0" applyNumberFormat="1" applyFont="1" applyFill="1" applyBorder="1" applyAlignment="1">
      <alignment horizontal="left" vertical="top" wrapText="1" shrinkToFit="1"/>
    </xf>
    <xf numFmtId="49" fontId="22" fillId="11" borderId="0" xfId="0" applyNumberFormat="1" applyFont="1" applyFill="1" applyAlignment="1">
      <alignment horizontal="left" wrapText="1"/>
    </xf>
    <xf numFmtId="49" fontId="22" fillId="11" borderId="0" xfId="0" applyNumberFormat="1" applyFont="1" applyFill="1" applyAlignment="1">
      <alignment horizontal="righ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0" fillId="2" borderId="7" xfId="0" applyFill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0" fillId="2" borderId="23" xfId="0" applyFont="1" applyFill="1" applyBorder="1" applyAlignment="1">
      <alignment horizontal="left"/>
    </xf>
    <xf numFmtId="0" fontId="10" fillId="2" borderId="24" xfId="0" applyFont="1" applyFill="1" applyBorder="1" applyAlignment="1">
      <alignment horizontal="left"/>
    </xf>
    <xf numFmtId="0" fontId="10" fillId="2" borderId="25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left" wrapText="1"/>
    </xf>
    <xf numFmtId="0" fontId="4" fillId="2" borderId="24" xfId="0" applyFont="1" applyFill="1" applyBorder="1" applyAlignment="1">
      <alignment horizontal="left" wrapText="1"/>
    </xf>
    <xf numFmtId="2" fontId="8" fillId="2" borderId="24" xfId="0" applyNumberFormat="1" applyFont="1" applyFill="1" applyBorder="1" applyAlignment="1">
      <alignment horizontal="center" vertical="center"/>
    </xf>
    <xf numFmtId="2" fontId="8" fillId="2" borderId="26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/>
    </xf>
    <xf numFmtId="0" fontId="10" fillId="2" borderId="6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left" vertical="top"/>
    </xf>
    <xf numFmtId="0" fontId="10" fillId="2" borderId="13" xfId="0" applyFont="1" applyFill="1" applyBorder="1" applyAlignment="1">
      <alignment horizontal="left" vertical="top"/>
    </xf>
    <xf numFmtId="0" fontId="4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2" fontId="8" fillId="2" borderId="12" xfId="0" applyNumberFormat="1" applyFont="1" applyFill="1" applyBorder="1" applyAlignment="1">
      <alignment horizontal="center" vertical="center"/>
    </xf>
    <xf numFmtId="2" fontId="8" fillId="2" borderId="13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2" fontId="11" fillId="2" borderId="12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top"/>
    </xf>
    <xf numFmtId="0" fontId="7" fillId="2" borderId="7" xfId="0" applyFont="1" applyFill="1" applyBorder="1" applyAlignment="1">
      <alignment horizontal="left" vertical="top"/>
    </xf>
    <xf numFmtId="0" fontId="7" fillId="2" borderId="13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10" fillId="2" borderId="6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/>
    </xf>
    <xf numFmtId="2" fontId="8" fillId="2" borderId="9" xfId="0" applyNumberFormat="1" applyFont="1" applyFill="1" applyBorder="1" applyAlignment="1">
      <alignment horizontal="center" vertical="center"/>
    </xf>
    <xf numFmtId="2" fontId="8" fillId="2" borderId="10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/>
    </xf>
    <xf numFmtId="0" fontId="10" fillId="2" borderId="9" xfId="0" applyFont="1" applyFill="1" applyBorder="1" applyAlignment="1">
      <alignment horizontal="left"/>
    </xf>
    <xf numFmtId="0" fontId="10" fillId="2" borderId="12" xfId="0" applyFont="1" applyFill="1" applyBorder="1" applyAlignment="1">
      <alignment horizontal="left"/>
    </xf>
    <xf numFmtId="0" fontId="0" fillId="2" borderId="7" xfId="0" applyFont="1" applyFill="1" applyBorder="1" applyAlignment="1">
      <alignment horizontal="left" wrapText="1"/>
    </xf>
    <xf numFmtId="0" fontId="0" fillId="2" borderId="8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2" fontId="8" fillId="2" borderId="5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/>
    </xf>
    <xf numFmtId="0" fontId="7" fillId="2" borderId="17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left"/>
    </xf>
    <xf numFmtId="0" fontId="4" fillId="2" borderId="20" xfId="0" applyFont="1" applyFill="1" applyBorder="1" applyAlignment="1">
      <alignment horizontal="left"/>
    </xf>
    <xf numFmtId="0" fontId="4" fillId="2" borderId="21" xfId="0" applyFont="1" applyFill="1" applyBorder="1" applyAlignment="1">
      <alignment horizontal="left"/>
    </xf>
    <xf numFmtId="2" fontId="8" fillId="2" borderId="18" xfId="0" applyNumberFormat="1" applyFont="1" applyFill="1" applyBorder="1" applyAlignment="1">
      <alignment horizontal="center" vertical="center"/>
    </xf>
    <xf numFmtId="2" fontId="8" fillId="2" borderId="22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7" fillId="2" borderId="13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0" fillId="2" borderId="13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left"/>
    </xf>
    <xf numFmtId="164" fontId="9" fillId="0" borderId="0" xfId="0" applyNumberFormat="1" applyFont="1" applyBorder="1" applyAlignment="1">
      <alignment horizontal="center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2" fontId="8" fillId="2" borderId="12" xfId="2" applyNumberFormat="1" applyFont="1" applyFill="1" applyBorder="1" applyAlignment="1">
      <alignment horizontal="center" vertical="center"/>
    </xf>
    <xf numFmtId="2" fontId="8" fillId="2" borderId="13" xfId="2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2" fontId="11" fillId="2" borderId="12" xfId="2" applyNumberFormat="1" applyFont="1" applyFill="1" applyBorder="1" applyAlignment="1">
      <alignment horizontal="center" vertical="center"/>
    </xf>
    <xf numFmtId="2" fontId="11" fillId="2" borderId="13" xfId="2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2" fontId="11" fillId="2" borderId="9" xfId="0" applyNumberFormat="1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49" fontId="0" fillId="11" borderId="0" xfId="0" applyNumberFormat="1" applyFill="1" applyAlignment="1">
      <alignment horizontal="right" wrapText="1"/>
    </xf>
    <xf numFmtId="49" fontId="0" fillId="11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49" fontId="19" fillId="0" borderId="30" xfId="0" applyNumberFormat="1" applyFont="1" applyBorder="1" applyAlignment="1">
      <alignment horizontal="center" vertical="top"/>
    </xf>
    <xf numFmtId="49" fontId="19" fillId="0" borderId="31" xfId="0" applyNumberFormat="1" applyFont="1" applyBorder="1" applyAlignment="1">
      <alignment horizontal="center" vertical="top"/>
    </xf>
    <xf numFmtId="49" fontId="22" fillId="0" borderId="30" xfId="0" applyNumberFormat="1" applyFont="1" applyBorder="1" applyAlignment="1">
      <alignment horizontal="center" vertical="top" wrapText="1"/>
    </xf>
    <xf numFmtId="49" fontId="22" fillId="0" borderId="31" xfId="0" applyNumberFormat="1" applyFont="1" applyBorder="1" applyAlignment="1">
      <alignment horizontal="center" vertical="top" wrapText="1"/>
    </xf>
    <xf numFmtId="49" fontId="19" fillId="0" borderId="30" xfId="0" applyNumberFormat="1" applyFont="1" applyBorder="1" applyAlignment="1">
      <alignment horizontal="center" vertical="top" wrapText="1"/>
    </xf>
    <xf numFmtId="49" fontId="19" fillId="0" borderId="31" xfId="0" applyNumberFormat="1" applyFont="1" applyBorder="1" applyAlignment="1">
      <alignment horizontal="center" vertical="top" wrapText="1"/>
    </xf>
    <xf numFmtId="49" fontId="29" fillId="0" borderId="30" xfId="0" applyNumberFormat="1" applyFont="1" applyBorder="1" applyAlignment="1">
      <alignment horizontal="center" vertical="top" wrapText="1"/>
    </xf>
    <xf numFmtId="49" fontId="29" fillId="0" borderId="31" xfId="0" applyNumberFormat="1" applyFont="1" applyBorder="1" applyAlignment="1">
      <alignment horizontal="center" vertical="top" wrapText="1"/>
    </xf>
    <xf numFmtId="0" fontId="29" fillId="0" borderId="30" xfId="0" applyFont="1" applyBorder="1" applyAlignment="1">
      <alignment horizontal="center" vertical="top" wrapText="1"/>
    </xf>
    <xf numFmtId="0" fontId="29" fillId="0" borderId="31" xfId="0" applyFont="1" applyBorder="1" applyAlignment="1">
      <alignment horizontal="center" vertical="top" wrapText="1"/>
    </xf>
    <xf numFmtId="0" fontId="19" fillId="11" borderId="0" xfId="0" applyFont="1" applyFill="1" applyAlignment="1">
      <alignment horizontal="right" vertical="top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/>
    </xf>
    <xf numFmtId="49" fontId="31" fillId="0" borderId="0" xfId="0" applyNumberFormat="1" applyFont="1" applyFill="1" applyAlignment="1">
      <alignment horizontal="center" wrapText="1"/>
    </xf>
    <xf numFmtId="0" fontId="22" fillId="11" borderId="0" xfId="0" applyNumberFormat="1" applyFont="1" applyFill="1" applyAlignment="1">
      <alignment horizontal="right" wrapText="1"/>
    </xf>
    <xf numFmtId="0" fontId="22" fillId="11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25" fillId="0" borderId="0" xfId="0" applyFont="1" applyAlignment="1">
      <alignment horizontal="center" wrapText="1"/>
    </xf>
  </cellXfs>
  <cellStyles count="10">
    <cellStyle name="xl28" xfId="3"/>
    <cellStyle name="xl32" xfId="4"/>
    <cellStyle name="xl77" xfId="5"/>
    <cellStyle name="Обычный" xfId="0" builtinId="0"/>
    <cellStyle name="Обычный 2" xfId="6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65"/>
  <sheetViews>
    <sheetView tabSelected="1" zoomScaleNormal="100" zoomScaleSheetLayoutView="100" workbookViewId="0">
      <selection activeCell="V10" sqref="V10"/>
    </sheetView>
  </sheetViews>
  <sheetFormatPr defaultRowHeight="12.75" x14ac:dyDescent="0.2"/>
  <cols>
    <col min="3" max="3" width="0" hidden="1" customWidth="1"/>
    <col min="4" max="4" width="11.85546875" customWidth="1"/>
    <col min="6" max="6" width="0" hidden="1" customWidth="1"/>
    <col min="8" max="8" width="4.85546875" customWidth="1"/>
    <col min="9" max="9" width="5.28515625" customWidth="1"/>
    <col min="10" max="10" width="29.28515625" customWidth="1"/>
    <col min="11" max="11" width="16.5703125" style="2" customWidth="1"/>
    <col min="12" max="12" width="16" customWidth="1"/>
    <col min="13" max="13" width="0.1406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.85546875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40.5" customHeight="1" x14ac:dyDescent="0.2">
      <c r="A1" s="1"/>
      <c r="B1" s="1"/>
      <c r="C1" s="1"/>
      <c r="D1" s="1"/>
      <c r="E1" s="1"/>
      <c r="F1" s="1"/>
      <c r="G1" s="1"/>
      <c r="H1" s="1"/>
      <c r="I1" s="1"/>
      <c r="J1" s="383" t="s">
        <v>297</v>
      </c>
      <c r="K1" s="384"/>
      <c r="L1" s="384"/>
      <c r="M1" s="384"/>
    </row>
    <row r="2" spans="1:27" ht="48" customHeight="1" thickBot="1" x14ac:dyDescent="0.25">
      <c r="A2" s="385" t="s">
        <v>266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</row>
    <row r="3" spans="1:27" ht="21.75" hidden="1" customHeight="1" thickBot="1" x14ac:dyDescent="0.25"/>
    <row r="4" spans="1:27" ht="29.25" customHeight="1" x14ac:dyDescent="0.2">
      <c r="A4" s="386" t="s">
        <v>0</v>
      </c>
      <c r="B4" s="387"/>
      <c r="C4" s="387"/>
      <c r="D4" s="388"/>
      <c r="E4" s="386" t="s">
        <v>1</v>
      </c>
      <c r="F4" s="387"/>
      <c r="G4" s="387"/>
      <c r="H4" s="387"/>
      <c r="I4" s="387"/>
      <c r="J4" s="389"/>
      <c r="K4" s="3" t="s">
        <v>284</v>
      </c>
      <c r="L4" s="390" t="s">
        <v>285</v>
      </c>
      <c r="M4" s="391"/>
      <c r="N4" s="379"/>
      <c r="O4" s="379"/>
      <c r="P4" s="379"/>
      <c r="Q4" s="379"/>
      <c r="R4" s="379"/>
      <c r="S4" s="379"/>
      <c r="T4" s="4"/>
      <c r="U4" s="5"/>
      <c r="V4" s="5"/>
      <c r="W4" s="5"/>
      <c r="X4" s="5"/>
    </row>
    <row r="5" spans="1:27" ht="16.5" x14ac:dyDescent="0.3">
      <c r="A5" s="336" t="s">
        <v>2</v>
      </c>
      <c r="B5" s="337"/>
      <c r="C5" s="337"/>
      <c r="D5" s="337"/>
      <c r="E5" s="380" t="s">
        <v>3</v>
      </c>
      <c r="F5" s="381"/>
      <c r="G5" s="381"/>
      <c r="H5" s="381"/>
      <c r="I5" s="381"/>
      <c r="J5" s="382"/>
      <c r="K5" s="6">
        <f>K6+K8+K10+K13+K15+K18+K22</f>
        <v>3821.5</v>
      </c>
      <c r="L5" s="303">
        <f>L6+L8+L10+L13+L15+L18+L22+L24</f>
        <v>4032.2000000000003</v>
      </c>
      <c r="M5" s="304"/>
      <c r="N5" s="335"/>
      <c r="O5" s="335"/>
      <c r="P5" s="335"/>
      <c r="Q5" s="335"/>
      <c r="R5" s="335"/>
      <c r="S5" s="335"/>
      <c r="T5" s="7"/>
      <c r="U5" s="8"/>
      <c r="V5" s="8"/>
      <c r="W5" s="8"/>
      <c r="X5" s="9"/>
    </row>
    <row r="6" spans="1:27" s="13" customFormat="1" ht="16.5" x14ac:dyDescent="0.3">
      <c r="A6" s="336" t="s">
        <v>4</v>
      </c>
      <c r="B6" s="337"/>
      <c r="C6" s="337"/>
      <c r="D6" s="337"/>
      <c r="E6" s="362" t="s">
        <v>5</v>
      </c>
      <c r="F6" s="363"/>
      <c r="G6" s="363"/>
      <c r="H6" s="363"/>
      <c r="I6" s="363"/>
      <c r="J6" s="364"/>
      <c r="K6" s="6">
        <f>K7</f>
        <v>2862.9</v>
      </c>
      <c r="L6" s="303">
        <f>SUM(L7)</f>
        <v>3070.8</v>
      </c>
      <c r="M6" s="304"/>
      <c r="N6" s="356"/>
      <c r="O6" s="356"/>
      <c r="P6" s="356"/>
      <c r="Q6" s="356"/>
      <c r="R6" s="10"/>
      <c r="S6" s="10"/>
      <c r="T6" s="10"/>
      <c r="U6" s="11"/>
      <c r="V6" s="11"/>
      <c r="W6" s="11"/>
      <c r="X6" s="12"/>
    </row>
    <row r="7" spans="1:27" ht="18.75" customHeight="1" x14ac:dyDescent="0.3">
      <c r="A7" s="308" t="s">
        <v>6</v>
      </c>
      <c r="B7" s="309"/>
      <c r="C7" s="309"/>
      <c r="D7" s="310"/>
      <c r="E7" s="376" t="s">
        <v>7</v>
      </c>
      <c r="F7" s="377"/>
      <c r="G7" s="377"/>
      <c r="H7" s="377"/>
      <c r="I7" s="377"/>
      <c r="J7" s="378"/>
      <c r="K7" s="14">
        <v>2862.9</v>
      </c>
      <c r="L7" s="293">
        <v>3070.8</v>
      </c>
      <c r="M7" s="294"/>
      <c r="N7" s="349"/>
      <c r="O7" s="349"/>
      <c r="P7" s="349"/>
      <c r="Q7" s="349"/>
      <c r="R7" s="349"/>
      <c r="S7" s="349"/>
      <c r="T7" s="15"/>
      <c r="U7" s="8"/>
      <c r="V7" s="8"/>
      <c r="W7" s="8"/>
      <c r="X7" s="9"/>
    </row>
    <row r="8" spans="1:27" s="13" customFormat="1" ht="27.75" customHeight="1" x14ac:dyDescent="0.25">
      <c r="A8" s="16" t="s">
        <v>8</v>
      </c>
      <c r="B8" s="17"/>
      <c r="C8" s="17"/>
      <c r="D8" s="17"/>
      <c r="E8" s="285" t="s">
        <v>9</v>
      </c>
      <c r="F8" s="298"/>
      <c r="G8" s="298"/>
      <c r="H8" s="298"/>
      <c r="I8" s="298"/>
      <c r="J8" s="299"/>
      <c r="K8" s="18">
        <f>K9</f>
        <v>371</v>
      </c>
      <c r="L8" s="288">
        <f>L9</f>
        <v>373.8</v>
      </c>
      <c r="M8" s="294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 x14ac:dyDescent="0.2">
      <c r="A9" s="19" t="s">
        <v>10</v>
      </c>
      <c r="B9" s="20"/>
      <c r="C9" s="20"/>
      <c r="D9" s="20"/>
      <c r="E9" s="290" t="s">
        <v>11</v>
      </c>
      <c r="F9" s="291"/>
      <c r="G9" s="291"/>
      <c r="H9" s="291"/>
      <c r="I9" s="291"/>
      <c r="J9" s="292"/>
      <c r="K9" s="21">
        <v>371</v>
      </c>
      <c r="L9" s="293">
        <v>373.8</v>
      </c>
      <c r="M9" s="294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 x14ac:dyDescent="0.3">
      <c r="A10" s="353" t="s">
        <v>12</v>
      </c>
      <c r="B10" s="354"/>
      <c r="C10" s="354"/>
      <c r="D10" s="355"/>
      <c r="E10" s="362" t="s">
        <v>13</v>
      </c>
      <c r="F10" s="363"/>
      <c r="G10" s="363"/>
      <c r="H10" s="363"/>
      <c r="I10" s="363"/>
      <c r="J10" s="364"/>
      <c r="K10" s="22">
        <f>K11+K12</f>
        <v>510.6</v>
      </c>
      <c r="L10" s="288">
        <f>SUM(L11:M12)</f>
        <v>510.6</v>
      </c>
      <c r="M10" s="289"/>
      <c r="N10" s="356"/>
      <c r="O10" s="356"/>
      <c r="P10" s="356"/>
      <c r="Q10" s="356"/>
      <c r="R10" s="356"/>
      <c r="S10" s="356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 x14ac:dyDescent="0.3">
      <c r="A11" s="339" t="s">
        <v>14</v>
      </c>
      <c r="B11" s="369"/>
      <c r="C11" s="369"/>
      <c r="D11" s="370"/>
      <c r="E11" s="362" t="s">
        <v>15</v>
      </c>
      <c r="F11" s="363"/>
      <c r="G11" s="363"/>
      <c r="H11" s="363"/>
      <c r="I11" s="363"/>
      <c r="J11" s="364"/>
      <c r="K11" s="24">
        <v>161.5</v>
      </c>
      <c r="L11" s="371">
        <v>161.5</v>
      </c>
      <c r="M11" s="372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 x14ac:dyDescent="0.3">
      <c r="A12" s="308" t="s">
        <v>16</v>
      </c>
      <c r="B12" s="309"/>
      <c r="C12" s="309"/>
      <c r="D12" s="310"/>
      <c r="E12" s="373" t="s">
        <v>17</v>
      </c>
      <c r="F12" s="374"/>
      <c r="G12" s="374"/>
      <c r="H12" s="374"/>
      <c r="I12" s="374"/>
      <c r="J12" s="375"/>
      <c r="K12" s="14">
        <v>349.1</v>
      </c>
      <c r="L12" s="293">
        <v>349.1</v>
      </c>
      <c r="M12" s="294"/>
      <c r="N12" s="349"/>
      <c r="O12" s="349"/>
      <c r="P12" s="349"/>
      <c r="Q12" s="349"/>
      <c r="R12" s="349"/>
      <c r="S12" s="349"/>
      <c r="T12" s="15"/>
      <c r="U12" s="8"/>
      <c r="V12" s="8"/>
      <c r="W12" s="8"/>
      <c r="X12" s="9"/>
    </row>
    <row r="13" spans="1:27" s="13" customFormat="1" ht="16.5" x14ac:dyDescent="0.3">
      <c r="A13" s="353" t="s">
        <v>18</v>
      </c>
      <c r="B13" s="354"/>
      <c r="C13" s="354"/>
      <c r="D13" s="355"/>
      <c r="E13" s="362" t="s">
        <v>19</v>
      </c>
      <c r="F13" s="363"/>
      <c r="G13" s="363"/>
      <c r="H13" s="363"/>
      <c r="I13" s="363"/>
      <c r="J13" s="364"/>
      <c r="K13" s="6">
        <f>K14</f>
        <v>3</v>
      </c>
      <c r="L13" s="303">
        <f>SUM(L14)</f>
        <v>3</v>
      </c>
      <c r="M13" s="304"/>
      <c r="N13" s="10"/>
      <c r="O13" s="10"/>
      <c r="P13" s="356"/>
      <c r="Q13" s="356"/>
      <c r="R13" s="356"/>
      <c r="S13" s="356"/>
      <c r="T13" s="10"/>
      <c r="U13" s="11"/>
      <c r="V13" s="11"/>
      <c r="W13" s="11"/>
      <c r="X13" s="12"/>
    </row>
    <row r="14" spans="1:27" ht="26.25" customHeight="1" x14ac:dyDescent="0.2">
      <c r="A14" s="300" t="s">
        <v>237</v>
      </c>
      <c r="B14" s="301"/>
      <c r="C14" s="301"/>
      <c r="D14" s="302"/>
      <c r="E14" s="290" t="s">
        <v>238</v>
      </c>
      <c r="F14" s="291"/>
      <c r="G14" s="291"/>
      <c r="H14" s="291"/>
      <c r="I14" s="291"/>
      <c r="J14" s="292"/>
      <c r="K14" s="21">
        <v>3</v>
      </c>
      <c r="L14" s="365">
        <v>3</v>
      </c>
      <c r="M14" s="366"/>
      <c r="N14" s="367"/>
      <c r="O14" s="368"/>
      <c r="P14" s="349"/>
      <c r="Q14" s="349"/>
      <c r="R14" s="349"/>
      <c r="S14" s="349"/>
      <c r="T14" s="15"/>
      <c r="U14" s="8"/>
      <c r="V14" s="8"/>
      <c r="W14" s="8"/>
      <c r="X14" s="9"/>
    </row>
    <row r="15" spans="1:27" s="13" customFormat="1" ht="29.25" customHeight="1" x14ac:dyDescent="0.25">
      <c r="A15" s="353" t="s">
        <v>20</v>
      </c>
      <c r="B15" s="354"/>
      <c r="C15" s="354"/>
      <c r="D15" s="355"/>
      <c r="E15" s="264" t="s">
        <v>21</v>
      </c>
      <c r="F15" s="265"/>
      <c r="G15" s="265"/>
      <c r="H15" s="265"/>
      <c r="I15" s="265"/>
      <c r="J15" s="266"/>
      <c r="K15" s="18">
        <f>K16+K17</f>
        <v>59</v>
      </c>
      <c r="L15" s="360">
        <f>L16+L17</f>
        <v>59</v>
      </c>
      <c r="M15" s="361"/>
      <c r="N15" s="356"/>
      <c r="O15" s="356"/>
      <c r="P15" s="356"/>
      <c r="Q15" s="356"/>
      <c r="R15" s="26"/>
      <c r="S15" s="26"/>
      <c r="T15" s="26"/>
      <c r="U15" s="26"/>
      <c r="V15" s="26"/>
      <c r="W15" s="26"/>
      <c r="X15" s="12"/>
    </row>
    <row r="16" spans="1:27" ht="63.75" customHeight="1" x14ac:dyDescent="0.2">
      <c r="A16" s="308" t="s">
        <v>22</v>
      </c>
      <c r="B16" s="309"/>
      <c r="C16" s="309"/>
      <c r="D16" s="310"/>
      <c r="E16" s="357" t="s">
        <v>23</v>
      </c>
      <c r="F16" s="358"/>
      <c r="G16" s="358"/>
      <c r="H16" s="358"/>
      <c r="I16" s="358"/>
      <c r="J16" s="359"/>
      <c r="K16" s="21">
        <v>5</v>
      </c>
      <c r="L16" s="293">
        <v>5</v>
      </c>
      <c r="M16" s="294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 x14ac:dyDescent="0.2">
      <c r="A17" s="308" t="s">
        <v>24</v>
      </c>
      <c r="B17" s="309"/>
      <c r="C17" s="309"/>
      <c r="D17" s="310"/>
      <c r="E17" s="290" t="s">
        <v>25</v>
      </c>
      <c r="F17" s="298"/>
      <c r="G17" s="298"/>
      <c r="H17" s="298"/>
      <c r="I17" s="298"/>
      <c r="J17" s="299"/>
      <c r="K17" s="21">
        <v>54</v>
      </c>
      <c r="L17" s="293">
        <v>54</v>
      </c>
      <c r="M17" s="294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 x14ac:dyDescent="0.25">
      <c r="A18" s="353" t="s">
        <v>26</v>
      </c>
      <c r="B18" s="354"/>
      <c r="C18" s="354"/>
      <c r="D18" s="355"/>
      <c r="E18" s="264" t="s">
        <v>27</v>
      </c>
      <c r="F18" s="265"/>
      <c r="G18" s="265"/>
      <c r="H18" s="265"/>
      <c r="I18" s="265"/>
      <c r="J18" s="266"/>
      <c r="K18" s="27">
        <f>K19+K21</f>
        <v>15</v>
      </c>
      <c r="L18" s="303">
        <f>L19+L21</f>
        <v>15</v>
      </c>
      <c r="M18" s="304"/>
      <c r="N18" s="356"/>
      <c r="O18" s="356"/>
      <c r="P18" s="356"/>
      <c r="Q18" s="356"/>
      <c r="R18" s="356"/>
      <c r="S18" s="356"/>
      <c r="T18" s="10"/>
      <c r="U18" s="11"/>
      <c r="V18" s="11"/>
      <c r="W18" s="11"/>
      <c r="X18" s="12"/>
    </row>
    <row r="19" spans="1:24" ht="17.25" customHeight="1" thickBot="1" x14ac:dyDescent="0.25">
      <c r="A19" s="282" t="s">
        <v>28</v>
      </c>
      <c r="B19" s="283"/>
      <c r="C19" s="283"/>
      <c r="D19" s="283"/>
      <c r="E19" s="290" t="s">
        <v>29</v>
      </c>
      <c r="F19" s="291"/>
      <c r="G19" s="291"/>
      <c r="H19" s="291"/>
      <c r="I19" s="291"/>
      <c r="J19" s="292"/>
      <c r="K19" s="28">
        <v>15</v>
      </c>
      <c r="L19" s="293">
        <v>15</v>
      </c>
      <c r="M19" s="294"/>
      <c r="N19" s="349"/>
      <c r="O19" s="349"/>
      <c r="P19" s="15"/>
      <c r="Q19" s="15"/>
      <c r="R19" s="349"/>
      <c r="S19" s="349"/>
      <c r="T19" s="15"/>
      <c r="U19" s="8"/>
      <c r="V19" s="8"/>
      <c r="W19" s="8"/>
      <c r="X19" s="9"/>
    </row>
    <row r="20" spans="1:24" ht="16.5" hidden="1" x14ac:dyDescent="0.3">
      <c r="A20" s="339" t="s">
        <v>30</v>
      </c>
      <c r="B20" s="340"/>
      <c r="C20" s="340"/>
      <c r="D20" s="340"/>
      <c r="E20" s="350"/>
      <c r="F20" s="351"/>
      <c r="G20" s="351"/>
      <c r="H20" s="351"/>
      <c r="I20" s="351"/>
      <c r="J20" s="352"/>
      <c r="K20" s="29"/>
      <c r="L20" s="293"/>
      <c r="M20" s="294"/>
      <c r="N20" s="281"/>
      <c r="O20" s="281"/>
      <c r="P20" s="281"/>
      <c r="Q20" s="281"/>
      <c r="R20" s="281"/>
      <c r="S20" s="281"/>
      <c r="T20" s="30"/>
      <c r="U20" s="8"/>
      <c r="V20" s="8"/>
      <c r="W20" s="8"/>
      <c r="X20" s="9"/>
    </row>
    <row r="21" spans="1:24" ht="18.75" hidden="1" customHeight="1" x14ac:dyDescent="0.2">
      <c r="A21" s="339" t="s">
        <v>31</v>
      </c>
      <c r="B21" s="340"/>
      <c r="C21" s="340"/>
      <c r="D21" s="341"/>
      <c r="E21" s="344" t="s">
        <v>32</v>
      </c>
      <c r="F21" s="347"/>
      <c r="G21" s="347"/>
      <c r="H21" s="347"/>
      <c r="I21" s="347"/>
      <c r="J21" s="348"/>
      <c r="K21" s="21">
        <v>0</v>
      </c>
      <c r="L21" s="293">
        <v>0</v>
      </c>
      <c r="M21" s="294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hidden="1" customHeight="1" thickBot="1" x14ac:dyDescent="0.3">
      <c r="A22" s="16" t="s">
        <v>30</v>
      </c>
      <c r="B22" s="17"/>
      <c r="C22" s="17"/>
      <c r="D22" s="17"/>
      <c r="E22" s="264" t="s">
        <v>33</v>
      </c>
      <c r="F22" s="265"/>
      <c r="G22" s="265"/>
      <c r="H22" s="265"/>
      <c r="I22" s="265"/>
      <c r="J22" s="266"/>
      <c r="K22" s="18">
        <f>K23</f>
        <v>0</v>
      </c>
      <c r="L22" s="288">
        <f>L23</f>
        <v>0</v>
      </c>
      <c r="M22" s="289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hidden="1" customHeight="1" thickBot="1" x14ac:dyDescent="0.25">
      <c r="A23" s="342" t="s">
        <v>229</v>
      </c>
      <c r="B23" s="343"/>
      <c r="C23" s="343"/>
      <c r="D23" s="343"/>
      <c r="E23" s="344" t="s">
        <v>230</v>
      </c>
      <c r="F23" s="345"/>
      <c r="G23" s="345"/>
      <c r="H23" s="345"/>
      <c r="I23" s="345"/>
      <c r="J23" s="346"/>
      <c r="K23" s="21">
        <v>0</v>
      </c>
      <c r="L23" s="293">
        <v>0</v>
      </c>
      <c r="M23" s="294"/>
      <c r="N23" s="281"/>
      <c r="O23" s="281"/>
      <c r="P23" s="281"/>
      <c r="Q23" s="281"/>
      <c r="R23" s="281"/>
      <c r="S23" s="281"/>
      <c r="T23" s="30"/>
      <c r="U23" s="8"/>
      <c r="V23" s="8"/>
      <c r="W23" s="8"/>
      <c r="X23" s="9"/>
    </row>
    <row r="24" spans="1:24" s="13" customFormat="1" ht="20.25" hidden="1" customHeight="1" thickBot="1" x14ac:dyDescent="0.35">
      <c r="A24" s="336" t="s">
        <v>34</v>
      </c>
      <c r="B24" s="337"/>
      <c r="C24" s="337"/>
      <c r="D24" s="338"/>
      <c r="E24" s="264" t="s">
        <v>35</v>
      </c>
      <c r="F24" s="265"/>
      <c r="G24" s="265"/>
      <c r="H24" s="265"/>
      <c r="I24" s="265"/>
      <c r="J24" s="266"/>
      <c r="K24" s="31">
        <f>K25</f>
        <v>0</v>
      </c>
      <c r="L24" s="288">
        <f>L25</f>
        <v>0</v>
      </c>
      <c r="M24" s="289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 x14ac:dyDescent="0.35">
      <c r="A25" s="339" t="s">
        <v>36</v>
      </c>
      <c r="B25" s="340"/>
      <c r="C25" s="340"/>
      <c r="D25" s="341"/>
      <c r="E25" s="267" t="s">
        <v>37</v>
      </c>
      <c r="F25" s="268"/>
      <c r="G25" s="268"/>
      <c r="H25" s="268"/>
      <c r="I25" s="268"/>
      <c r="J25" s="269"/>
      <c r="K25" s="14"/>
      <c r="L25" s="293"/>
      <c r="M25" s="294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 x14ac:dyDescent="0.35">
      <c r="A26" s="327" t="s">
        <v>38</v>
      </c>
      <c r="B26" s="328"/>
      <c r="C26" s="328"/>
      <c r="D26" s="329"/>
      <c r="E26" s="330" t="s">
        <v>39</v>
      </c>
      <c r="F26" s="331"/>
      <c r="G26" s="331"/>
      <c r="H26" s="331"/>
      <c r="I26" s="331"/>
      <c r="J26" s="332"/>
      <c r="K26" s="32">
        <f>K27</f>
        <v>2267.71</v>
      </c>
      <c r="L26" s="333">
        <f>L27</f>
        <v>2154.0100000000002</v>
      </c>
      <c r="M26" s="334"/>
      <c r="N26" s="335"/>
      <c r="O26" s="335"/>
      <c r="P26" s="335"/>
      <c r="Q26" s="335"/>
      <c r="R26" s="335"/>
      <c r="S26" s="335"/>
      <c r="T26" s="7"/>
      <c r="U26" s="11"/>
      <c r="V26" s="11"/>
      <c r="W26" s="11"/>
      <c r="X26" s="12"/>
    </row>
    <row r="27" spans="1:24" s="13" customFormat="1" ht="25.5" customHeight="1" x14ac:dyDescent="0.2">
      <c r="A27" s="313" t="s">
        <v>40</v>
      </c>
      <c r="B27" s="314"/>
      <c r="C27" s="314"/>
      <c r="D27" s="315"/>
      <c r="E27" s="316" t="s">
        <v>41</v>
      </c>
      <c r="F27" s="317"/>
      <c r="G27" s="317"/>
      <c r="H27" s="317"/>
      <c r="I27" s="317"/>
      <c r="J27" s="318"/>
      <c r="K27" s="33">
        <f>K28+K35+K38+K41</f>
        <v>2267.71</v>
      </c>
      <c r="L27" s="319">
        <f>L38+L35+L28+L41</f>
        <v>2154.0100000000002</v>
      </c>
      <c r="M27" s="320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30.75" customHeight="1" x14ac:dyDescent="0.2">
      <c r="A28" s="321" t="s">
        <v>42</v>
      </c>
      <c r="B28" s="322"/>
      <c r="C28" s="322"/>
      <c r="D28" s="323"/>
      <c r="E28" s="324" t="s">
        <v>43</v>
      </c>
      <c r="F28" s="325"/>
      <c r="G28" s="325"/>
      <c r="H28" s="325"/>
      <c r="I28" s="325"/>
      <c r="J28" s="326"/>
      <c r="K28" s="27">
        <f>K29+K33</f>
        <v>295.89999999999998</v>
      </c>
      <c r="L28" s="303">
        <f>L29+L33</f>
        <v>302.8</v>
      </c>
      <c r="M28" s="304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20.25" customHeight="1" x14ac:dyDescent="0.2">
      <c r="A29" s="282" t="s">
        <v>44</v>
      </c>
      <c r="B29" s="283"/>
      <c r="C29" s="283"/>
      <c r="D29" s="284"/>
      <c r="E29" s="285" t="s">
        <v>45</v>
      </c>
      <c r="F29" s="286"/>
      <c r="G29" s="286"/>
      <c r="H29" s="286"/>
      <c r="I29" s="286"/>
      <c r="J29" s="287"/>
      <c r="K29" s="18">
        <f>K30</f>
        <v>249.5</v>
      </c>
      <c r="L29" s="288">
        <f>L30</f>
        <v>255.6</v>
      </c>
      <c r="M29" s="289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25.5" customHeight="1" x14ac:dyDescent="0.2">
      <c r="A30" s="308" t="s">
        <v>261</v>
      </c>
      <c r="B30" s="309"/>
      <c r="C30" s="309"/>
      <c r="D30" s="310"/>
      <c r="E30" s="267" t="s">
        <v>262</v>
      </c>
      <c r="F30" s="311"/>
      <c r="G30" s="311"/>
      <c r="H30" s="311"/>
      <c r="I30" s="311"/>
      <c r="J30" s="312"/>
      <c r="K30" s="21">
        <v>249.5</v>
      </c>
      <c r="L30" s="293">
        <v>255.6</v>
      </c>
      <c r="M30" s="294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16.5" hidden="1" customHeight="1" x14ac:dyDescent="0.2">
      <c r="A31" s="282" t="s">
        <v>46</v>
      </c>
      <c r="B31" s="283"/>
      <c r="C31" s="283"/>
      <c r="D31" s="284"/>
      <c r="E31" s="305" t="s">
        <v>47</v>
      </c>
      <c r="F31" s="306"/>
      <c r="G31" s="306"/>
      <c r="H31" s="306"/>
      <c r="I31" s="306"/>
      <c r="J31" s="307"/>
      <c r="K31" s="18">
        <f>K32</f>
        <v>0</v>
      </c>
      <c r="L31" s="288">
        <f>L32</f>
        <v>0</v>
      </c>
      <c r="M31" s="289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19.5" hidden="1" customHeight="1" x14ac:dyDescent="0.2">
      <c r="A32" s="308" t="s">
        <v>235</v>
      </c>
      <c r="B32" s="309"/>
      <c r="C32" s="309"/>
      <c r="D32" s="310"/>
      <c r="E32" s="267" t="s">
        <v>48</v>
      </c>
      <c r="F32" s="311"/>
      <c r="G32" s="311"/>
      <c r="H32" s="311"/>
      <c r="I32" s="311"/>
      <c r="J32" s="312"/>
      <c r="K32" s="21"/>
      <c r="L32" s="293"/>
      <c r="M32" s="294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39" customHeight="1" x14ac:dyDescent="0.25">
      <c r="A33" s="16" t="s">
        <v>231</v>
      </c>
      <c r="B33" s="17"/>
      <c r="C33" s="17"/>
      <c r="D33" s="17"/>
      <c r="E33" s="264" t="s">
        <v>263</v>
      </c>
      <c r="F33" s="265"/>
      <c r="G33" s="265"/>
      <c r="H33" s="265"/>
      <c r="I33" s="265"/>
      <c r="J33" s="266"/>
      <c r="K33" s="18">
        <f>K34</f>
        <v>46.4</v>
      </c>
      <c r="L33" s="142">
        <f>L34</f>
        <v>47.2</v>
      </c>
      <c r="M33" s="141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 x14ac:dyDescent="0.2">
      <c r="A34" s="139" t="s">
        <v>234</v>
      </c>
      <c r="B34" s="20"/>
      <c r="C34" s="20"/>
      <c r="D34" s="20"/>
      <c r="E34" s="267" t="s">
        <v>232</v>
      </c>
      <c r="F34" s="268"/>
      <c r="G34" s="268"/>
      <c r="H34" s="268"/>
      <c r="I34" s="268"/>
      <c r="J34" s="269"/>
      <c r="K34" s="21">
        <v>46.4</v>
      </c>
      <c r="L34" s="140">
        <v>47.2</v>
      </c>
      <c r="M34" s="141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 x14ac:dyDescent="0.2">
      <c r="A35" s="295" t="s">
        <v>49</v>
      </c>
      <c r="B35" s="296"/>
      <c r="C35" s="296"/>
      <c r="D35" s="297"/>
      <c r="E35" s="285" t="s">
        <v>50</v>
      </c>
      <c r="F35" s="286"/>
      <c r="G35" s="286"/>
      <c r="H35" s="286"/>
      <c r="I35" s="286"/>
      <c r="J35" s="287"/>
      <c r="K35" s="18">
        <f>K36</f>
        <v>1089.71</v>
      </c>
      <c r="L35" s="288">
        <f>L36</f>
        <v>1089.71</v>
      </c>
      <c r="M35" s="289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 x14ac:dyDescent="0.2">
      <c r="A36" s="282" t="s">
        <v>51</v>
      </c>
      <c r="B36" s="283"/>
      <c r="C36" s="283"/>
      <c r="D36" s="284"/>
      <c r="E36" s="305" t="s">
        <v>52</v>
      </c>
      <c r="F36" s="306"/>
      <c r="G36" s="306"/>
      <c r="H36" s="306"/>
      <c r="I36" s="306"/>
      <c r="J36" s="307"/>
      <c r="K36" s="18">
        <f>K37</f>
        <v>1089.71</v>
      </c>
      <c r="L36" s="288">
        <f>L37</f>
        <v>1089.71</v>
      </c>
      <c r="M36" s="289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20.25" customHeight="1" x14ac:dyDescent="0.2">
      <c r="A37" s="300" t="s">
        <v>233</v>
      </c>
      <c r="B37" s="301"/>
      <c r="C37" s="301"/>
      <c r="D37" s="302"/>
      <c r="E37" s="290" t="s">
        <v>239</v>
      </c>
      <c r="F37" s="298"/>
      <c r="G37" s="298"/>
      <c r="H37" s="298"/>
      <c r="I37" s="298"/>
      <c r="J37" s="299"/>
      <c r="K37" s="21">
        <v>1089.71</v>
      </c>
      <c r="L37" s="293">
        <v>1089.71</v>
      </c>
      <c r="M37" s="294"/>
      <c r="N37" s="7"/>
      <c r="O37" s="7"/>
      <c r="P37" s="7"/>
      <c r="Q37" s="7"/>
      <c r="R37" s="7"/>
      <c r="S37" s="7"/>
      <c r="T37" s="7"/>
      <c r="U37" s="11"/>
      <c r="V37" s="11"/>
      <c r="W37" s="11"/>
      <c r="X37" s="12"/>
    </row>
    <row r="38" spans="1:24" s="36" customFormat="1" ht="31.5" customHeight="1" x14ac:dyDescent="0.2">
      <c r="A38" s="295" t="s">
        <v>53</v>
      </c>
      <c r="B38" s="296"/>
      <c r="C38" s="296"/>
      <c r="D38" s="297"/>
      <c r="E38" s="285" t="s">
        <v>54</v>
      </c>
      <c r="F38" s="286"/>
      <c r="G38" s="286"/>
      <c r="H38" s="286"/>
      <c r="I38" s="286"/>
      <c r="J38" s="287"/>
      <c r="K38" s="27">
        <f>K39</f>
        <v>171.5</v>
      </c>
      <c r="L38" s="303">
        <f>L39</f>
        <v>188</v>
      </c>
      <c r="M38" s="304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 x14ac:dyDescent="0.2">
      <c r="A39" s="282" t="s">
        <v>55</v>
      </c>
      <c r="B39" s="283"/>
      <c r="C39" s="283"/>
      <c r="D39" s="284"/>
      <c r="E39" s="285" t="s">
        <v>56</v>
      </c>
      <c r="F39" s="286"/>
      <c r="G39" s="286"/>
      <c r="H39" s="286"/>
      <c r="I39" s="286"/>
      <c r="J39" s="287"/>
      <c r="K39" s="18">
        <f>K40</f>
        <v>171.5</v>
      </c>
      <c r="L39" s="288">
        <f>L40</f>
        <v>188</v>
      </c>
      <c r="M39" s="289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 x14ac:dyDescent="0.2">
      <c r="A40" s="282" t="s">
        <v>236</v>
      </c>
      <c r="B40" s="283"/>
      <c r="C40" s="283"/>
      <c r="D40" s="284"/>
      <c r="E40" s="290" t="s">
        <v>57</v>
      </c>
      <c r="F40" s="291"/>
      <c r="G40" s="291"/>
      <c r="H40" s="291"/>
      <c r="I40" s="291"/>
      <c r="J40" s="292"/>
      <c r="K40" s="21">
        <v>171.5</v>
      </c>
      <c r="L40" s="293">
        <v>188</v>
      </c>
      <c r="M40" s="294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s="36" customFormat="1" ht="18.75" customHeight="1" x14ac:dyDescent="0.2">
      <c r="A41" s="295" t="s">
        <v>248</v>
      </c>
      <c r="B41" s="296"/>
      <c r="C41" s="296"/>
      <c r="D41" s="297"/>
      <c r="E41" s="285" t="s">
        <v>88</v>
      </c>
      <c r="F41" s="286"/>
      <c r="G41" s="286"/>
      <c r="H41" s="286"/>
      <c r="I41" s="286"/>
      <c r="J41" s="287"/>
      <c r="K41" s="156">
        <f>K43</f>
        <v>710.6</v>
      </c>
      <c r="L41" s="155">
        <f>L43</f>
        <v>573.5</v>
      </c>
      <c r="M41" s="154"/>
      <c r="N41" s="151"/>
      <c r="O41" s="151"/>
      <c r="P41" s="151"/>
      <c r="Q41" s="151"/>
      <c r="R41" s="151"/>
      <c r="S41" s="151"/>
      <c r="T41" s="151"/>
      <c r="U41" s="34"/>
      <c r="V41" s="34"/>
      <c r="W41" s="34"/>
      <c r="X41" s="35"/>
    </row>
    <row r="42" spans="1:24" s="36" customFormat="1" ht="18" customHeight="1" x14ac:dyDescent="0.2">
      <c r="A42" s="295" t="s">
        <v>250</v>
      </c>
      <c r="B42" s="296"/>
      <c r="C42" s="296"/>
      <c r="D42" s="297"/>
      <c r="E42" s="285" t="s">
        <v>251</v>
      </c>
      <c r="F42" s="286"/>
      <c r="G42" s="286"/>
      <c r="H42" s="286"/>
      <c r="I42" s="286"/>
      <c r="J42" s="287"/>
      <c r="K42" s="156">
        <f>K43</f>
        <v>710.6</v>
      </c>
      <c r="L42" s="155">
        <f>L43</f>
        <v>573.5</v>
      </c>
      <c r="M42" s="154"/>
      <c r="N42" s="167"/>
      <c r="O42" s="167"/>
      <c r="P42" s="167"/>
      <c r="Q42" s="167"/>
      <c r="R42" s="167"/>
      <c r="S42" s="167"/>
      <c r="T42" s="167"/>
      <c r="U42" s="34"/>
      <c r="V42" s="34"/>
      <c r="W42" s="34"/>
      <c r="X42" s="35"/>
    </row>
    <row r="43" spans="1:24" s="36" customFormat="1" ht="27.75" customHeight="1" x14ac:dyDescent="0.2">
      <c r="A43" s="282" t="s">
        <v>264</v>
      </c>
      <c r="B43" s="283"/>
      <c r="C43" s="283"/>
      <c r="D43" s="284"/>
      <c r="E43" s="290" t="s">
        <v>249</v>
      </c>
      <c r="F43" s="298"/>
      <c r="G43" s="298"/>
      <c r="H43" s="298"/>
      <c r="I43" s="298"/>
      <c r="J43" s="299"/>
      <c r="K43" s="152">
        <v>710.6</v>
      </c>
      <c r="L43" s="153">
        <v>573.5</v>
      </c>
      <c r="M43" s="154"/>
      <c r="N43" s="151"/>
      <c r="O43" s="151"/>
      <c r="P43" s="151"/>
      <c r="Q43" s="151"/>
      <c r="R43" s="151"/>
      <c r="S43" s="151"/>
      <c r="T43" s="151"/>
      <c r="U43" s="34"/>
      <c r="V43" s="34"/>
      <c r="W43" s="34"/>
      <c r="X43" s="35"/>
    </row>
    <row r="44" spans="1:24" ht="23.25" customHeight="1" thickBot="1" x14ac:dyDescent="0.25">
      <c r="A44" s="274"/>
      <c r="B44" s="275"/>
      <c r="C44" s="275"/>
      <c r="D44" s="276"/>
      <c r="E44" s="277" t="s">
        <v>58</v>
      </c>
      <c r="F44" s="278"/>
      <c r="G44" s="278"/>
      <c r="H44" s="278"/>
      <c r="I44" s="278"/>
      <c r="J44" s="278"/>
      <c r="K44" s="37">
        <f>K5+K26</f>
        <v>6089.21</v>
      </c>
      <c r="L44" s="279">
        <f>L5+L26</f>
        <v>6186.2100000000009</v>
      </c>
      <c r="M44" s="280"/>
      <c r="N44" s="281"/>
      <c r="O44" s="281"/>
      <c r="P44" s="281"/>
      <c r="Q44" s="281"/>
      <c r="R44" s="281"/>
      <c r="S44" s="281"/>
      <c r="T44" s="30"/>
      <c r="U44" s="8"/>
      <c r="V44" s="8"/>
      <c r="W44" s="8"/>
      <c r="X44" s="9"/>
    </row>
    <row r="45" spans="1:24" ht="14.25" hidden="1" x14ac:dyDescent="0.2">
      <c r="A45" s="271"/>
      <c r="B45" s="271"/>
      <c r="C45" s="271"/>
      <c r="D45" s="271"/>
      <c r="E45" s="272"/>
      <c r="F45" s="272"/>
      <c r="G45" s="272"/>
      <c r="H45" s="272"/>
      <c r="I45" s="272"/>
      <c r="J45" s="272"/>
      <c r="K45" s="38"/>
      <c r="L45" s="39"/>
      <c r="M45" s="39"/>
    </row>
    <row r="46" spans="1:24" ht="14.25" hidden="1" x14ac:dyDescent="0.2">
      <c r="A46" s="270"/>
      <c r="B46" s="270"/>
      <c r="C46" s="270"/>
      <c r="D46" s="270"/>
      <c r="E46" s="262"/>
      <c r="F46" s="262"/>
      <c r="G46" s="262"/>
      <c r="H46" s="262"/>
      <c r="I46" s="262"/>
      <c r="J46" s="262"/>
      <c r="K46" s="38"/>
      <c r="L46" s="273"/>
      <c r="M46" s="273"/>
    </row>
    <row r="47" spans="1:24" hidden="1" x14ac:dyDescent="0.2">
      <c r="A47" s="270"/>
      <c r="B47" s="270"/>
      <c r="C47" s="270"/>
      <c r="D47" s="270"/>
      <c r="E47" s="262"/>
      <c r="F47" s="262"/>
      <c r="G47" s="262"/>
      <c r="H47" s="262"/>
      <c r="I47" s="262"/>
      <c r="J47" s="262"/>
      <c r="K47" s="38"/>
      <c r="L47" s="263"/>
      <c r="M47" s="263"/>
    </row>
    <row r="48" spans="1:24" hidden="1" x14ac:dyDescent="0.2">
      <c r="A48" s="270"/>
      <c r="B48" s="270"/>
      <c r="C48" s="270"/>
      <c r="D48" s="270"/>
      <c r="E48" s="262"/>
      <c r="F48" s="262"/>
      <c r="G48" s="262"/>
      <c r="H48" s="262"/>
      <c r="I48" s="262"/>
      <c r="J48" s="262"/>
      <c r="K48" s="38"/>
      <c r="L48" s="263"/>
      <c r="M48" s="263"/>
    </row>
    <row r="49" spans="1:13" hidden="1" x14ac:dyDescent="0.2">
      <c r="A49" s="262"/>
      <c r="B49" s="262"/>
      <c r="C49" s="262"/>
      <c r="D49" s="262"/>
      <c r="E49" s="262"/>
      <c r="F49" s="262"/>
      <c r="G49" s="262"/>
      <c r="H49" s="262"/>
      <c r="I49" s="262"/>
      <c r="J49" s="262"/>
      <c r="K49" s="38"/>
      <c r="L49" s="263"/>
      <c r="M49" s="263"/>
    </row>
    <row r="50" spans="1:13" hidden="1" x14ac:dyDescent="0.2">
      <c r="A50" s="262"/>
      <c r="B50" s="262"/>
      <c r="C50" s="262"/>
      <c r="D50" s="262"/>
      <c r="E50" s="262"/>
      <c r="F50" s="262"/>
      <c r="G50" s="262"/>
      <c r="H50" s="262"/>
      <c r="I50" s="262"/>
      <c r="J50" s="262"/>
      <c r="K50" s="38"/>
      <c r="L50" s="263"/>
      <c r="M50" s="263"/>
    </row>
    <row r="51" spans="1:13" hidden="1" x14ac:dyDescent="0.2">
      <c r="A51" s="262"/>
      <c r="B51" s="262"/>
      <c r="C51" s="262"/>
      <c r="D51" s="262"/>
      <c r="E51" s="262"/>
      <c r="F51" s="262"/>
      <c r="G51" s="262"/>
      <c r="H51" s="262"/>
      <c r="I51" s="262"/>
      <c r="J51" s="262"/>
      <c r="K51" s="38"/>
      <c r="L51" s="263"/>
      <c r="M51" s="263"/>
    </row>
    <row r="52" spans="1:13" hidden="1" x14ac:dyDescent="0.2">
      <c r="A52" s="262"/>
      <c r="B52" s="262"/>
      <c r="C52" s="262"/>
      <c r="D52" s="262"/>
      <c r="E52" s="262"/>
      <c r="F52" s="262"/>
      <c r="G52" s="262"/>
      <c r="H52" s="262"/>
      <c r="I52" s="262"/>
      <c r="J52" s="262"/>
      <c r="K52" s="38"/>
      <c r="L52" s="263"/>
      <c r="M52" s="263"/>
    </row>
    <row r="53" spans="1:13" hidden="1" x14ac:dyDescent="0.2">
      <c r="A53" s="262"/>
      <c r="B53" s="262"/>
      <c r="C53" s="262"/>
      <c r="D53" s="262"/>
      <c r="E53" s="262"/>
      <c r="F53" s="262"/>
      <c r="G53" s="262"/>
      <c r="H53" s="262"/>
      <c r="I53" s="262"/>
      <c r="J53" s="262"/>
      <c r="K53" s="38"/>
      <c r="L53" s="263"/>
      <c r="M53" s="263"/>
    </row>
    <row r="54" spans="1:13" hidden="1" x14ac:dyDescent="0.2">
      <c r="A54" s="262"/>
      <c r="B54" s="262"/>
      <c r="C54" s="262"/>
      <c r="D54" s="262"/>
      <c r="E54" s="262"/>
      <c r="F54" s="262"/>
      <c r="G54" s="262"/>
      <c r="H54" s="262"/>
      <c r="I54" s="262"/>
      <c r="J54" s="262"/>
      <c r="K54" s="38"/>
      <c r="L54" s="263"/>
      <c r="M54" s="263"/>
    </row>
    <row r="55" spans="1:13" ht="12" hidden="1" customHeight="1" x14ac:dyDescent="0.2">
      <c r="A55" s="262"/>
      <c r="B55" s="262"/>
      <c r="C55" s="262"/>
      <c r="D55" s="262"/>
      <c r="E55" s="262"/>
      <c r="F55" s="262"/>
      <c r="G55" s="262"/>
      <c r="H55" s="262"/>
      <c r="I55" s="262"/>
      <c r="J55" s="262"/>
      <c r="K55" s="38"/>
      <c r="L55" s="263"/>
      <c r="M55" s="263"/>
    </row>
    <row r="56" spans="1:13" ht="114" hidden="1" customHeight="1" x14ac:dyDescent="0.2">
      <c r="A56" s="262"/>
      <c r="B56" s="262"/>
      <c r="C56" s="262"/>
      <c r="D56" s="262"/>
      <c r="E56" s="262"/>
      <c r="F56" s="262"/>
      <c r="G56" s="262"/>
      <c r="H56" s="262"/>
      <c r="I56" s="262"/>
      <c r="J56" s="262"/>
      <c r="K56" s="38"/>
      <c r="L56" s="263"/>
      <c r="M56" s="263"/>
    </row>
    <row r="57" spans="1:13" hidden="1" x14ac:dyDescent="0.2">
      <c r="A57" s="262"/>
      <c r="B57" s="262"/>
      <c r="C57" s="262"/>
      <c r="D57" s="262"/>
      <c r="E57" s="262"/>
      <c r="F57" s="262"/>
      <c r="G57" s="262"/>
      <c r="H57" s="262"/>
      <c r="I57" s="262"/>
      <c r="J57" s="262"/>
      <c r="K57" s="38"/>
      <c r="L57" s="263"/>
      <c r="M57" s="263"/>
    </row>
    <row r="58" spans="1:13" hidden="1" x14ac:dyDescent="0.2">
      <c r="A58" s="262"/>
      <c r="B58" s="262"/>
      <c r="C58" s="262"/>
      <c r="D58" s="262"/>
      <c r="E58" s="262"/>
      <c r="F58" s="262"/>
      <c r="G58" s="262"/>
      <c r="H58" s="262"/>
      <c r="I58" s="262"/>
      <c r="J58" s="262"/>
      <c r="K58" s="38"/>
      <c r="L58" s="263"/>
      <c r="M58" s="263"/>
    </row>
    <row r="59" spans="1:13" hidden="1" x14ac:dyDescent="0.2">
      <c r="A59" s="262"/>
      <c r="B59" s="262"/>
      <c r="C59" s="262"/>
      <c r="D59" s="262"/>
      <c r="E59" s="262"/>
      <c r="F59" s="262"/>
      <c r="G59" s="262"/>
      <c r="H59" s="262"/>
      <c r="I59" s="262"/>
      <c r="J59" s="262"/>
      <c r="K59" s="38"/>
      <c r="L59" s="263"/>
      <c r="M59" s="263"/>
    </row>
    <row r="60" spans="1:13" hidden="1" x14ac:dyDescent="0.2">
      <c r="A60" s="262"/>
      <c r="B60" s="262"/>
      <c r="C60" s="262"/>
      <c r="D60" s="262"/>
      <c r="E60" s="262"/>
      <c r="F60" s="262"/>
      <c r="G60" s="262"/>
      <c r="H60" s="262"/>
      <c r="I60" s="262"/>
      <c r="J60" s="262"/>
      <c r="K60" s="38"/>
      <c r="L60" s="263"/>
      <c r="M60" s="263"/>
    </row>
    <row r="61" spans="1:13" hidden="1" x14ac:dyDescent="0.2">
      <c r="A61" s="262"/>
      <c r="B61" s="262"/>
      <c r="C61" s="262"/>
      <c r="D61" s="262"/>
      <c r="E61" s="262"/>
      <c r="F61" s="262"/>
      <c r="G61" s="262"/>
      <c r="H61" s="262"/>
      <c r="I61" s="262"/>
      <c r="J61" s="262"/>
      <c r="K61" s="38"/>
      <c r="L61" s="263"/>
      <c r="M61" s="263"/>
    </row>
    <row r="62" spans="1:13" hidden="1" x14ac:dyDescent="0.2">
      <c r="A62" s="262"/>
      <c r="B62" s="262"/>
      <c r="C62" s="262"/>
      <c r="D62" s="262"/>
      <c r="E62" s="262"/>
      <c r="F62" s="262"/>
      <c r="G62" s="262"/>
      <c r="H62" s="262"/>
      <c r="I62" s="262"/>
      <c r="J62" s="262"/>
      <c r="K62" s="38"/>
      <c r="L62" s="263"/>
      <c r="M62" s="263"/>
    </row>
    <row r="63" spans="1:13" hidden="1" x14ac:dyDescent="0.2">
      <c r="A63" s="262"/>
      <c r="B63" s="262"/>
      <c r="C63" s="262"/>
      <c r="D63" s="262"/>
      <c r="E63" s="262"/>
      <c r="F63" s="262"/>
      <c r="G63" s="262"/>
      <c r="H63" s="262"/>
      <c r="I63" s="262"/>
      <c r="J63" s="262"/>
      <c r="K63" s="38"/>
      <c r="L63" s="263"/>
      <c r="M63" s="263"/>
    </row>
    <row r="64" spans="1:13" hidden="1" x14ac:dyDescent="0.2">
      <c r="A64" s="262"/>
      <c r="B64" s="262"/>
      <c r="C64" s="262"/>
      <c r="D64" s="262"/>
      <c r="E64" s="262"/>
      <c r="F64" s="262"/>
      <c r="G64" s="262"/>
      <c r="H64" s="262"/>
      <c r="I64" s="262"/>
      <c r="J64" s="262"/>
      <c r="K64" s="38"/>
      <c r="L64" s="263"/>
      <c r="M64" s="263"/>
    </row>
    <row r="65" spans="12:13" x14ac:dyDescent="0.2">
      <c r="L65" s="263"/>
      <c r="M65" s="263"/>
    </row>
  </sheetData>
  <mergeCells count="216"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220"/>
  <sheetViews>
    <sheetView workbookViewId="0">
      <selection activeCell="J16" sqref="J16"/>
    </sheetView>
  </sheetViews>
  <sheetFormatPr defaultRowHeight="15.75" x14ac:dyDescent="0.25"/>
  <cols>
    <col min="1" max="1" width="54.140625" customWidth="1"/>
    <col min="2" max="2" width="4.7109375" customWidth="1"/>
    <col min="3" max="3" width="4" customWidth="1"/>
    <col min="4" max="4" width="13" style="100" customWidth="1"/>
    <col min="5" max="5" width="5.5703125" customWidth="1"/>
    <col min="6" max="6" width="12.140625" customWidth="1"/>
    <col min="7" max="7" width="12.42578125" style="101" customWidth="1"/>
    <col min="8" max="8" width="9.140625" hidden="1" customWidth="1"/>
    <col min="10" max="11" width="10.85546875" bestFit="1" customWidth="1"/>
  </cols>
  <sheetData>
    <row r="1" spans="1:14" ht="15.75" customHeight="1" x14ac:dyDescent="0.2">
      <c r="A1" s="40"/>
      <c r="B1" s="40"/>
      <c r="C1" s="40"/>
      <c r="D1" s="41"/>
      <c r="E1" s="396" t="s">
        <v>258</v>
      </c>
      <c r="F1" s="396"/>
      <c r="G1" s="396"/>
      <c r="H1" s="42"/>
      <c r="I1" s="42"/>
      <c r="J1" s="40"/>
      <c r="K1" s="40"/>
      <c r="L1" s="40"/>
      <c r="M1" s="40"/>
    </row>
    <row r="2" spans="1:14" ht="38.25" customHeight="1" x14ac:dyDescent="0.2">
      <c r="A2" s="40"/>
      <c r="B2" s="43"/>
      <c r="C2" s="43"/>
      <c r="D2" s="396" t="s">
        <v>298</v>
      </c>
      <c r="E2" s="396"/>
      <c r="F2" s="396"/>
      <c r="G2" s="396"/>
      <c r="H2" s="42"/>
      <c r="I2" s="42"/>
      <c r="J2" s="42"/>
      <c r="K2" s="40"/>
      <c r="L2" s="40"/>
      <c r="M2" s="40"/>
    </row>
    <row r="3" spans="1:14" ht="15.75" customHeight="1" x14ac:dyDescent="0.2">
      <c r="A3" s="397" t="s">
        <v>60</v>
      </c>
      <c r="B3" s="397"/>
      <c r="C3" s="397"/>
      <c r="D3" s="397"/>
      <c r="E3" s="397"/>
      <c r="F3" s="397"/>
      <c r="G3" s="397"/>
      <c r="H3" s="397"/>
      <c r="I3" s="40"/>
      <c r="J3" s="40"/>
      <c r="K3" s="40"/>
      <c r="L3" s="40"/>
      <c r="M3" s="40"/>
    </row>
    <row r="4" spans="1:14" ht="15.75" customHeight="1" x14ac:dyDescent="0.2">
      <c r="A4" s="397" t="s">
        <v>267</v>
      </c>
      <c r="B4" s="397"/>
      <c r="C4" s="397"/>
      <c r="D4" s="397"/>
      <c r="E4" s="397"/>
      <c r="F4" s="397"/>
      <c r="G4" s="397"/>
      <c r="H4" s="397"/>
      <c r="I4" s="40"/>
      <c r="J4" s="40"/>
      <c r="K4" s="40"/>
      <c r="L4" s="40"/>
      <c r="M4" s="40"/>
    </row>
    <row r="5" spans="1:14" ht="20.25" customHeight="1" x14ac:dyDescent="0.2">
      <c r="A5" s="397" t="s">
        <v>61</v>
      </c>
      <c r="B5" s="397"/>
      <c r="C5" s="397"/>
      <c r="D5" s="397"/>
      <c r="E5" s="397"/>
      <c r="F5" s="397"/>
      <c r="G5" s="397"/>
      <c r="H5" s="397"/>
      <c r="I5" s="40"/>
      <c r="J5" s="40"/>
      <c r="K5" s="40"/>
      <c r="L5" s="40"/>
      <c r="M5" s="40"/>
    </row>
    <row r="6" spans="1:14" ht="12.75" x14ac:dyDescent="0.2">
      <c r="A6" s="40"/>
      <c r="B6" s="40"/>
      <c r="C6" s="40"/>
      <c r="D6" s="41"/>
      <c r="E6" s="40"/>
      <c r="F6" s="40"/>
      <c r="G6" s="44" t="s">
        <v>62</v>
      </c>
      <c r="H6" s="40"/>
      <c r="I6" s="40"/>
      <c r="J6" s="40"/>
      <c r="K6" s="40"/>
      <c r="L6" s="40"/>
      <c r="M6" s="40"/>
    </row>
    <row r="7" spans="1:14" ht="12.75" customHeight="1" x14ac:dyDescent="0.2">
      <c r="A7" s="398" t="s">
        <v>1</v>
      </c>
      <c r="B7" s="399" t="s">
        <v>63</v>
      </c>
      <c r="C7" s="399" t="s">
        <v>64</v>
      </c>
      <c r="D7" s="401" t="s">
        <v>65</v>
      </c>
      <c r="E7" s="403" t="s">
        <v>66</v>
      </c>
      <c r="F7" s="392" t="s">
        <v>282</v>
      </c>
      <c r="G7" s="394" t="s">
        <v>283</v>
      </c>
      <c r="H7" s="40"/>
      <c r="I7" s="40"/>
      <c r="J7" s="40"/>
      <c r="K7" s="40"/>
      <c r="L7" s="40"/>
      <c r="M7" s="40"/>
    </row>
    <row r="8" spans="1:14" ht="24" customHeight="1" x14ac:dyDescent="0.2">
      <c r="A8" s="398"/>
      <c r="B8" s="400"/>
      <c r="C8" s="400"/>
      <c r="D8" s="402"/>
      <c r="E8" s="404"/>
      <c r="F8" s="393"/>
      <c r="G8" s="395"/>
      <c r="H8" s="40"/>
      <c r="I8" s="40"/>
      <c r="J8" s="189">
        <v>2.5</v>
      </c>
      <c r="K8" s="188">
        <v>5</v>
      </c>
      <c r="L8" s="190"/>
      <c r="M8" s="188"/>
      <c r="N8" s="188"/>
    </row>
    <row r="9" spans="1:14" x14ac:dyDescent="0.25">
      <c r="A9" s="45" t="s">
        <v>67</v>
      </c>
      <c r="B9" s="46" t="s">
        <v>68</v>
      </c>
      <c r="C9" s="46" t="s">
        <v>68</v>
      </c>
      <c r="D9" s="47" t="s">
        <v>69</v>
      </c>
      <c r="E9" s="46" t="s">
        <v>70</v>
      </c>
      <c r="F9" s="146">
        <f>F10+F55+F61+F68+F91+F117+F129+F110</f>
        <v>6089.21</v>
      </c>
      <c r="G9" s="158">
        <f>G10+G55+G61+G68+G91+G117+G129+G110</f>
        <v>6186.21</v>
      </c>
      <c r="H9" s="40"/>
      <c r="I9" s="40"/>
      <c r="J9" s="190">
        <f>F9-F55-F64-F78-F113-F127-F128</f>
        <v>4828.01</v>
      </c>
      <c r="K9" s="190">
        <f>G9-G55-G64-G78-G113-G127-G128</f>
        <v>4908.51</v>
      </c>
      <c r="L9" s="188"/>
      <c r="M9" s="188"/>
      <c r="N9" s="188"/>
    </row>
    <row r="10" spans="1:14" x14ac:dyDescent="0.25">
      <c r="A10" s="49" t="s">
        <v>71</v>
      </c>
      <c r="B10" s="50" t="s">
        <v>72</v>
      </c>
      <c r="C10" s="50" t="s">
        <v>68</v>
      </c>
      <c r="D10" s="51" t="s">
        <v>69</v>
      </c>
      <c r="E10" s="50" t="s">
        <v>70</v>
      </c>
      <c r="F10" s="149">
        <f>F11+F16+F30+F40+F44+F35</f>
        <v>3254.26</v>
      </c>
      <c r="G10" s="149">
        <f>G11+G16+G30+G40+G44+G35</f>
        <v>3331.96</v>
      </c>
      <c r="H10" s="40"/>
      <c r="I10" s="40"/>
      <c r="J10" s="189">
        <f>J9/100*2.5</f>
        <v>120.70025000000001</v>
      </c>
      <c r="K10" s="190">
        <f>K9/100*5</f>
        <v>245.42550000000003</v>
      </c>
      <c r="L10" s="190"/>
      <c r="M10" s="188"/>
      <c r="N10" s="188"/>
    </row>
    <row r="11" spans="1:14" ht="27" x14ac:dyDescent="0.25">
      <c r="A11" s="52" t="s">
        <v>73</v>
      </c>
      <c r="B11" s="53" t="s">
        <v>72</v>
      </c>
      <c r="C11" s="53" t="s">
        <v>74</v>
      </c>
      <c r="D11" s="54" t="s">
        <v>69</v>
      </c>
      <c r="E11" s="53" t="s">
        <v>70</v>
      </c>
      <c r="F11" s="157">
        <f>F15</f>
        <v>740.7</v>
      </c>
      <c r="G11" s="157">
        <f>G15</f>
        <v>740.7</v>
      </c>
      <c r="H11" s="40"/>
      <c r="I11" s="40"/>
      <c r="J11" s="40"/>
      <c r="K11" s="40"/>
      <c r="L11" s="40"/>
      <c r="M11" s="40"/>
    </row>
    <row r="12" spans="1:14" ht="27" x14ac:dyDescent="0.2">
      <c r="A12" s="150" t="s">
        <v>240</v>
      </c>
      <c r="B12" s="93" t="s">
        <v>72</v>
      </c>
      <c r="C12" s="93" t="s">
        <v>74</v>
      </c>
      <c r="D12" s="94" t="s">
        <v>75</v>
      </c>
      <c r="E12" s="93" t="s">
        <v>70</v>
      </c>
      <c r="F12" s="176">
        <f t="shared" ref="F12:G14" si="0">F13</f>
        <v>740.7</v>
      </c>
      <c r="G12" s="176">
        <f t="shared" si="0"/>
        <v>740.7</v>
      </c>
      <c r="H12" s="40"/>
      <c r="I12" s="40"/>
      <c r="J12" s="40"/>
      <c r="K12" s="40"/>
      <c r="L12" s="40"/>
      <c r="M12" s="40"/>
    </row>
    <row r="13" spans="1:14" ht="25.5" x14ac:dyDescent="0.2">
      <c r="A13" s="59" t="s">
        <v>76</v>
      </c>
      <c r="B13" s="82" t="s">
        <v>72</v>
      </c>
      <c r="C13" s="82" t="s">
        <v>74</v>
      </c>
      <c r="D13" s="95" t="s">
        <v>77</v>
      </c>
      <c r="E13" s="82" t="s">
        <v>70</v>
      </c>
      <c r="F13" s="183">
        <f t="shared" si="0"/>
        <v>740.7</v>
      </c>
      <c r="G13" s="183">
        <f t="shared" si="0"/>
        <v>740.7</v>
      </c>
      <c r="H13" s="40"/>
      <c r="I13" s="40"/>
      <c r="J13" s="40"/>
      <c r="K13" s="40"/>
      <c r="L13" s="40"/>
      <c r="M13" s="40"/>
    </row>
    <row r="14" spans="1:14" x14ac:dyDescent="0.2">
      <c r="A14" s="59" t="s">
        <v>78</v>
      </c>
      <c r="B14" s="82" t="s">
        <v>72</v>
      </c>
      <c r="C14" s="82" t="s">
        <v>74</v>
      </c>
      <c r="D14" s="95" t="s">
        <v>79</v>
      </c>
      <c r="E14" s="82" t="s">
        <v>70</v>
      </c>
      <c r="F14" s="183">
        <f t="shared" si="0"/>
        <v>740.7</v>
      </c>
      <c r="G14" s="183">
        <f t="shared" si="0"/>
        <v>740.7</v>
      </c>
      <c r="H14" s="40"/>
      <c r="I14" s="40"/>
      <c r="J14" s="40"/>
      <c r="K14" s="40"/>
      <c r="L14" s="40"/>
      <c r="M14" s="40"/>
    </row>
    <row r="15" spans="1:14" ht="25.5" x14ac:dyDescent="0.2">
      <c r="A15" s="60" t="s">
        <v>80</v>
      </c>
      <c r="B15" s="82" t="s">
        <v>72</v>
      </c>
      <c r="C15" s="82" t="s">
        <v>74</v>
      </c>
      <c r="D15" s="95" t="s">
        <v>79</v>
      </c>
      <c r="E15" s="82" t="s">
        <v>81</v>
      </c>
      <c r="F15" s="183">
        <v>740.7</v>
      </c>
      <c r="G15" s="183">
        <v>740.7</v>
      </c>
      <c r="H15" s="40"/>
      <c r="I15" s="40"/>
      <c r="J15" s="40"/>
      <c r="K15" s="40"/>
      <c r="L15" s="40"/>
      <c r="M15" s="40"/>
    </row>
    <row r="16" spans="1:14" ht="40.5" x14ac:dyDescent="0.2">
      <c r="A16" s="61" t="s">
        <v>82</v>
      </c>
      <c r="B16" s="91" t="s">
        <v>72</v>
      </c>
      <c r="C16" s="91" t="s">
        <v>83</v>
      </c>
      <c r="D16" s="92" t="s">
        <v>69</v>
      </c>
      <c r="E16" s="91" t="s">
        <v>70</v>
      </c>
      <c r="F16" s="181">
        <f>F17+F24</f>
        <v>1712.1</v>
      </c>
      <c r="G16" s="181">
        <f>G17+G24</f>
        <v>1712.1</v>
      </c>
      <c r="H16" s="40"/>
      <c r="I16" s="40"/>
      <c r="J16" s="40"/>
      <c r="K16" s="40"/>
      <c r="L16" s="40"/>
      <c r="M16" s="40"/>
    </row>
    <row r="17" spans="1:13" ht="27" x14ac:dyDescent="0.25">
      <c r="A17" s="150" t="s">
        <v>240</v>
      </c>
      <c r="B17" s="56" t="s">
        <v>72</v>
      </c>
      <c r="C17" s="56" t="s">
        <v>83</v>
      </c>
      <c r="D17" s="57" t="s">
        <v>75</v>
      </c>
      <c r="E17" s="56" t="s">
        <v>70</v>
      </c>
      <c r="F17" s="159">
        <f>F18</f>
        <v>1712.1</v>
      </c>
      <c r="G17" s="159">
        <f>G18</f>
        <v>1712.1</v>
      </c>
      <c r="H17" s="40"/>
      <c r="I17" s="40"/>
      <c r="J17" s="40"/>
      <c r="K17" s="40"/>
      <c r="L17" s="40"/>
      <c r="M17" s="40"/>
    </row>
    <row r="18" spans="1:13" ht="25.5" x14ac:dyDescent="0.2">
      <c r="A18" s="62" t="s">
        <v>76</v>
      </c>
      <c r="B18" s="82" t="s">
        <v>72</v>
      </c>
      <c r="C18" s="82" t="s">
        <v>83</v>
      </c>
      <c r="D18" s="95" t="s">
        <v>77</v>
      </c>
      <c r="E18" s="82" t="s">
        <v>70</v>
      </c>
      <c r="F18" s="183">
        <f>F19</f>
        <v>1712.1</v>
      </c>
      <c r="G18" s="183">
        <f>G19</f>
        <v>1712.1</v>
      </c>
      <c r="H18" s="40"/>
      <c r="I18" s="40"/>
      <c r="J18" s="40"/>
      <c r="K18" s="40"/>
      <c r="L18" s="40"/>
      <c r="M18" s="40"/>
    </row>
    <row r="19" spans="1:13" ht="25.5" x14ac:dyDescent="0.2">
      <c r="A19" s="62" t="s">
        <v>84</v>
      </c>
      <c r="B19" s="82" t="s">
        <v>72</v>
      </c>
      <c r="C19" s="82" t="s">
        <v>83</v>
      </c>
      <c r="D19" s="95" t="s">
        <v>85</v>
      </c>
      <c r="E19" s="82" t="s">
        <v>70</v>
      </c>
      <c r="F19" s="183">
        <f>F20+F21+F23+F22</f>
        <v>1712.1</v>
      </c>
      <c r="G19" s="183">
        <f>G20+G21+G23+G22</f>
        <v>1712.1</v>
      </c>
      <c r="H19" s="40"/>
      <c r="I19" s="40"/>
      <c r="J19" s="40"/>
      <c r="K19" s="40"/>
      <c r="L19" s="40"/>
      <c r="M19" s="40"/>
    </row>
    <row r="20" spans="1:13" ht="25.5" x14ac:dyDescent="0.2">
      <c r="A20" s="62" t="s">
        <v>80</v>
      </c>
      <c r="B20" s="82" t="s">
        <v>72</v>
      </c>
      <c r="C20" s="82" t="s">
        <v>83</v>
      </c>
      <c r="D20" s="95" t="s">
        <v>85</v>
      </c>
      <c r="E20" s="82" t="s">
        <v>81</v>
      </c>
      <c r="F20" s="183">
        <v>1712.1</v>
      </c>
      <c r="G20" s="183">
        <v>1712.1</v>
      </c>
      <c r="H20" s="40"/>
      <c r="I20" s="40"/>
      <c r="J20" s="40"/>
      <c r="K20" s="40"/>
      <c r="L20" s="40"/>
      <c r="M20" s="40"/>
    </row>
    <row r="21" spans="1:13" ht="25.5" hidden="1" x14ac:dyDescent="0.25">
      <c r="A21" s="62" t="s">
        <v>86</v>
      </c>
      <c r="B21" s="46" t="s">
        <v>72</v>
      </c>
      <c r="C21" s="46" t="s">
        <v>83</v>
      </c>
      <c r="D21" s="47" t="s">
        <v>85</v>
      </c>
      <c r="E21" s="46" t="s">
        <v>87</v>
      </c>
      <c r="F21" s="48"/>
      <c r="G21" s="48"/>
      <c r="H21" s="40"/>
      <c r="I21" s="40"/>
      <c r="J21" s="40"/>
      <c r="K21" s="40"/>
      <c r="L21" s="40"/>
      <c r="M21" s="40"/>
    </row>
    <row r="22" spans="1:13" hidden="1" x14ac:dyDescent="0.25">
      <c r="A22" s="62" t="s">
        <v>88</v>
      </c>
      <c r="B22" s="46" t="s">
        <v>72</v>
      </c>
      <c r="C22" s="46" t="s">
        <v>83</v>
      </c>
      <c r="D22" s="47" t="s">
        <v>89</v>
      </c>
      <c r="E22" s="46" t="s">
        <v>90</v>
      </c>
      <c r="F22" s="48"/>
      <c r="G22" s="48"/>
      <c r="H22" s="40"/>
      <c r="I22" s="40"/>
      <c r="J22" s="40"/>
      <c r="K22" s="40"/>
      <c r="L22" s="40"/>
      <c r="M22" s="40"/>
    </row>
    <row r="23" spans="1:13" hidden="1" x14ac:dyDescent="0.25">
      <c r="A23" s="62" t="s">
        <v>91</v>
      </c>
      <c r="B23" s="46" t="s">
        <v>72</v>
      </c>
      <c r="C23" s="46" t="s">
        <v>83</v>
      </c>
      <c r="D23" s="47" t="s">
        <v>85</v>
      </c>
      <c r="E23" s="46" t="s">
        <v>92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hidden="1" x14ac:dyDescent="0.25">
      <c r="A24" s="63" t="s">
        <v>93</v>
      </c>
      <c r="B24" s="46" t="s">
        <v>72</v>
      </c>
      <c r="C24" s="46" t="s">
        <v>83</v>
      </c>
      <c r="D24" s="47" t="s">
        <v>94</v>
      </c>
      <c r="E24" s="46" t="s">
        <v>70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 x14ac:dyDescent="0.25">
      <c r="A25" s="62" t="s">
        <v>76</v>
      </c>
      <c r="B25" s="46" t="s">
        <v>72</v>
      </c>
      <c r="C25" s="46" t="s">
        <v>83</v>
      </c>
      <c r="D25" s="47" t="s">
        <v>95</v>
      </c>
      <c r="E25" s="46" t="s">
        <v>70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hidden="1" x14ac:dyDescent="0.25">
      <c r="A26" s="62" t="s">
        <v>96</v>
      </c>
      <c r="B26" s="46" t="s">
        <v>72</v>
      </c>
      <c r="C26" s="46" t="s">
        <v>83</v>
      </c>
      <c r="D26" s="47" t="s">
        <v>95</v>
      </c>
      <c r="E26" s="46" t="s">
        <v>70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 x14ac:dyDescent="0.25">
      <c r="A27" s="62" t="s">
        <v>88</v>
      </c>
      <c r="B27" s="46" t="s">
        <v>72</v>
      </c>
      <c r="C27" s="46" t="s">
        <v>83</v>
      </c>
      <c r="D27" s="47" t="s">
        <v>95</v>
      </c>
      <c r="E27" s="46" t="s">
        <v>90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 x14ac:dyDescent="0.25">
      <c r="A28" s="62" t="s">
        <v>97</v>
      </c>
      <c r="B28" s="46" t="s">
        <v>72</v>
      </c>
      <c r="C28" s="46" t="s">
        <v>83</v>
      </c>
      <c r="D28" s="47" t="s">
        <v>98</v>
      </c>
      <c r="E28" s="46" t="s">
        <v>70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 x14ac:dyDescent="0.25">
      <c r="A29" s="62" t="s">
        <v>88</v>
      </c>
      <c r="B29" s="46" t="s">
        <v>72</v>
      </c>
      <c r="C29" s="46" t="s">
        <v>83</v>
      </c>
      <c r="D29" s="47" t="s">
        <v>98</v>
      </c>
      <c r="E29" s="46" t="s">
        <v>90</v>
      </c>
      <c r="F29" s="48"/>
      <c r="G29" s="48"/>
      <c r="H29" s="40"/>
      <c r="I29" s="40"/>
      <c r="J29" s="40"/>
      <c r="K29" s="40"/>
      <c r="L29" s="40"/>
      <c r="M29" s="40"/>
    </row>
    <row r="30" spans="1:13" ht="40.5" x14ac:dyDescent="0.2">
      <c r="A30" s="61" t="s">
        <v>99</v>
      </c>
      <c r="B30" s="91" t="s">
        <v>72</v>
      </c>
      <c r="C30" s="91" t="s">
        <v>100</v>
      </c>
      <c r="D30" s="92" t="s">
        <v>69</v>
      </c>
      <c r="E30" s="91" t="s">
        <v>70</v>
      </c>
      <c r="F30" s="186">
        <f>F31</f>
        <v>4</v>
      </c>
      <c r="G30" s="186">
        <f t="shared" ref="F30:G33" si="1">G31</f>
        <v>4</v>
      </c>
      <c r="H30" s="40"/>
      <c r="I30" s="40"/>
      <c r="J30" s="40"/>
      <c r="K30" s="40"/>
      <c r="L30" s="40"/>
      <c r="M30" s="40"/>
    </row>
    <row r="31" spans="1:13" ht="27" x14ac:dyDescent="0.25">
      <c r="A31" s="150" t="s">
        <v>240</v>
      </c>
      <c r="B31" s="56" t="s">
        <v>72</v>
      </c>
      <c r="C31" s="56" t="s">
        <v>100</v>
      </c>
      <c r="D31" s="57" t="s">
        <v>75</v>
      </c>
      <c r="E31" s="56" t="s">
        <v>70</v>
      </c>
      <c r="F31" s="58">
        <f t="shared" si="1"/>
        <v>4</v>
      </c>
      <c r="G31" s="58">
        <f t="shared" si="1"/>
        <v>4</v>
      </c>
      <c r="H31" s="40"/>
      <c r="I31" s="40"/>
      <c r="J31" s="40"/>
      <c r="K31" s="40"/>
      <c r="L31" s="40"/>
      <c r="M31" s="40"/>
    </row>
    <row r="32" spans="1:13" ht="25.5" x14ac:dyDescent="0.25">
      <c r="A32" s="62" t="s">
        <v>76</v>
      </c>
      <c r="B32" s="46" t="s">
        <v>72</v>
      </c>
      <c r="C32" s="46" t="s">
        <v>100</v>
      </c>
      <c r="D32" s="64" t="s">
        <v>77</v>
      </c>
      <c r="E32" s="46" t="s">
        <v>70</v>
      </c>
      <c r="F32" s="48">
        <f t="shared" si="1"/>
        <v>4</v>
      </c>
      <c r="G32" s="48">
        <f t="shared" si="1"/>
        <v>4</v>
      </c>
      <c r="H32" s="40"/>
      <c r="I32" s="40"/>
      <c r="J32" s="40"/>
      <c r="K32" s="40"/>
      <c r="L32" s="40"/>
      <c r="M32" s="40"/>
    </row>
    <row r="33" spans="1:13" ht="38.25" x14ac:dyDescent="0.25">
      <c r="A33" s="62" t="s">
        <v>101</v>
      </c>
      <c r="B33" s="46" t="s">
        <v>72</v>
      </c>
      <c r="C33" s="46" t="s">
        <v>100</v>
      </c>
      <c r="D33" s="64" t="s">
        <v>102</v>
      </c>
      <c r="E33" s="46" t="s">
        <v>70</v>
      </c>
      <c r="F33" s="48">
        <f t="shared" si="1"/>
        <v>4</v>
      </c>
      <c r="G33" s="48">
        <f t="shared" si="1"/>
        <v>4</v>
      </c>
      <c r="H33" s="40"/>
      <c r="I33" s="40"/>
      <c r="J33" s="40"/>
      <c r="K33" s="40"/>
      <c r="L33" s="40"/>
      <c r="M33" s="40"/>
    </row>
    <row r="34" spans="1:13" ht="14.25" customHeight="1" x14ac:dyDescent="0.25">
      <c r="A34" s="62" t="s">
        <v>88</v>
      </c>
      <c r="B34" s="46" t="s">
        <v>72</v>
      </c>
      <c r="C34" s="46" t="s">
        <v>100</v>
      </c>
      <c r="D34" s="64" t="s">
        <v>102</v>
      </c>
      <c r="E34" s="46" t="s">
        <v>90</v>
      </c>
      <c r="F34" s="48">
        <v>4</v>
      </c>
      <c r="G34" s="48">
        <v>4</v>
      </c>
      <c r="H34" s="40"/>
      <c r="I34" s="40"/>
      <c r="J34" s="40"/>
      <c r="K34" s="40"/>
      <c r="L34" s="40"/>
      <c r="M34" s="40"/>
    </row>
    <row r="35" spans="1:13" hidden="1" x14ac:dyDescent="0.25">
      <c r="A35" s="65" t="s">
        <v>103</v>
      </c>
      <c r="B35" s="53" t="s">
        <v>72</v>
      </c>
      <c r="C35" s="53" t="s">
        <v>104</v>
      </c>
      <c r="D35" s="66" t="s">
        <v>69</v>
      </c>
      <c r="E35" s="53" t="s">
        <v>70</v>
      </c>
      <c r="F35" s="67">
        <f t="shared" ref="F35:G38" si="2">F36</f>
        <v>0</v>
      </c>
      <c r="G35" s="67">
        <f t="shared" si="2"/>
        <v>0</v>
      </c>
      <c r="H35" s="40"/>
      <c r="I35" s="40"/>
      <c r="J35" s="40"/>
      <c r="K35" s="40"/>
      <c r="L35" s="40"/>
      <c r="M35" s="40"/>
    </row>
    <row r="36" spans="1:13" hidden="1" x14ac:dyDescent="0.25">
      <c r="A36" s="63" t="s">
        <v>93</v>
      </c>
      <c r="B36" s="46" t="s">
        <v>72</v>
      </c>
      <c r="C36" s="46" t="s">
        <v>104</v>
      </c>
      <c r="D36" s="64" t="s">
        <v>94</v>
      </c>
      <c r="E36" s="46" t="s">
        <v>70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 x14ac:dyDescent="0.25">
      <c r="A37" s="62" t="s">
        <v>76</v>
      </c>
      <c r="B37" s="46" t="s">
        <v>72</v>
      </c>
      <c r="C37" s="46" t="s">
        <v>104</v>
      </c>
      <c r="D37" s="64" t="s">
        <v>95</v>
      </c>
      <c r="E37" s="46" t="s">
        <v>70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 x14ac:dyDescent="0.25">
      <c r="A38" s="62" t="s">
        <v>105</v>
      </c>
      <c r="B38" s="46" t="s">
        <v>72</v>
      </c>
      <c r="C38" s="46" t="s">
        <v>104</v>
      </c>
      <c r="D38" s="64" t="s">
        <v>106</v>
      </c>
      <c r="E38" s="46" t="s">
        <v>70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idden="1" x14ac:dyDescent="0.25">
      <c r="A39" s="62" t="s">
        <v>91</v>
      </c>
      <c r="B39" s="46" t="s">
        <v>72</v>
      </c>
      <c r="C39" s="46" t="s">
        <v>104</v>
      </c>
      <c r="D39" s="64" t="s">
        <v>106</v>
      </c>
      <c r="E39" s="46" t="s">
        <v>92</v>
      </c>
      <c r="F39" s="48"/>
      <c r="G39" s="48"/>
      <c r="H39" s="40"/>
      <c r="I39" s="40"/>
      <c r="J39" s="40"/>
      <c r="K39" s="40"/>
      <c r="L39" s="40"/>
      <c r="M39" s="40"/>
    </row>
    <row r="40" spans="1:13" x14ac:dyDescent="0.25">
      <c r="A40" s="52" t="s">
        <v>107</v>
      </c>
      <c r="B40" s="53" t="s">
        <v>72</v>
      </c>
      <c r="C40" s="53" t="s">
        <v>108</v>
      </c>
      <c r="D40" s="54" t="s">
        <v>69</v>
      </c>
      <c r="E40" s="53" t="s">
        <v>70</v>
      </c>
      <c r="F40" s="67">
        <f t="shared" ref="F40:G42" si="3">F41</f>
        <v>1</v>
      </c>
      <c r="G40" s="67">
        <f t="shared" si="3"/>
        <v>1</v>
      </c>
      <c r="H40" s="40"/>
      <c r="I40" s="40"/>
      <c r="J40" s="40"/>
      <c r="K40" s="40"/>
      <c r="L40" s="40"/>
      <c r="M40" s="40"/>
    </row>
    <row r="41" spans="1:13" ht="27" x14ac:dyDescent="0.2">
      <c r="A41" s="150" t="s">
        <v>240</v>
      </c>
      <c r="B41" s="93" t="s">
        <v>72</v>
      </c>
      <c r="C41" s="93" t="s">
        <v>108</v>
      </c>
      <c r="D41" s="94" t="s">
        <v>75</v>
      </c>
      <c r="E41" s="93" t="s">
        <v>70</v>
      </c>
      <c r="F41" s="177">
        <f t="shared" si="3"/>
        <v>1</v>
      </c>
      <c r="G41" s="177">
        <f t="shared" si="3"/>
        <v>1</v>
      </c>
      <c r="H41" s="40"/>
      <c r="I41" s="40"/>
      <c r="J41" s="40"/>
      <c r="K41" s="40"/>
      <c r="L41" s="40"/>
      <c r="M41" s="40"/>
    </row>
    <row r="42" spans="1:13" ht="25.5" x14ac:dyDescent="0.2">
      <c r="A42" s="62" t="s">
        <v>76</v>
      </c>
      <c r="B42" s="82" t="s">
        <v>72</v>
      </c>
      <c r="C42" s="82" t="s">
        <v>108</v>
      </c>
      <c r="D42" s="95" t="s">
        <v>77</v>
      </c>
      <c r="E42" s="82" t="s">
        <v>70</v>
      </c>
      <c r="F42" s="84">
        <f t="shared" si="3"/>
        <v>1</v>
      </c>
      <c r="G42" s="84">
        <f t="shared" si="3"/>
        <v>1</v>
      </c>
      <c r="H42" s="40"/>
      <c r="I42" s="40"/>
      <c r="J42" s="40"/>
      <c r="K42" s="40"/>
      <c r="L42" s="40"/>
      <c r="M42" s="40"/>
    </row>
    <row r="43" spans="1:13" x14ac:dyDescent="0.25">
      <c r="A43" s="62" t="s">
        <v>109</v>
      </c>
      <c r="B43" s="46" t="s">
        <v>72</v>
      </c>
      <c r="C43" s="46" t="s">
        <v>108</v>
      </c>
      <c r="D43" s="47" t="s">
        <v>110</v>
      </c>
      <c r="E43" s="46" t="s">
        <v>111</v>
      </c>
      <c r="F43" s="48">
        <v>1</v>
      </c>
      <c r="G43" s="48">
        <v>1</v>
      </c>
      <c r="H43" s="40"/>
      <c r="I43" s="40"/>
      <c r="J43" s="40"/>
      <c r="K43" s="40"/>
      <c r="L43" s="40"/>
      <c r="M43" s="40"/>
    </row>
    <row r="44" spans="1:13" x14ac:dyDescent="0.25">
      <c r="A44" s="68" t="s">
        <v>112</v>
      </c>
      <c r="B44" s="53" t="s">
        <v>72</v>
      </c>
      <c r="C44" s="53" t="s">
        <v>113</v>
      </c>
      <c r="D44" s="54" t="s">
        <v>69</v>
      </c>
      <c r="E44" s="53" t="s">
        <v>70</v>
      </c>
      <c r="F44" s="145">
        <f>F45+F50</f>
        <v>796.46</v>
      </c>
      <c r="G44" s="157">
        <f>G45+G50</f>
        <v>874.16</v>
      </c>
      <c r="H44" s="40"/>
      <c r="I44" s="40"/>
      <c r="J44" s="40"/>
      <c r="K44" s="40"/>
      <c r="L44" s="40"/>
      <c r="M44" s="40"/>
    </row>
    <row r="45" spans="1:13" ht="27" x14ac:dyDescent="0.2">
      <c r="A45" s="150" t="s">
        <v>240</v>
      </c>
      <c r="B45" s="93" t="s">
        <v>72</v>
      </c>
      <c r="C45" s="93" t="s">
        <v>113</v>
      </c>
      <c r="D45" s="94" t="s">
        <v>75</v>
      </c>
      <c r="E45" s="93" t="s">
        <v>70</v>
      </c>
      <c r="F45" s="176">
        <f>F46</f>
        <v>675.73</v>
      </c>
      <c r="G45" s="176">
        <f>G46</f>
        <v>628.66999999999996</v>
      </c>
      <c r="H45" s="40"/>
      <c r="I45" s="40"/>
      <c r="J45" s="40"/>
      <c r="K45" s="40"/>
      <c r="L45" s="40"/>
      <c r="M45" s="40"/>
    </row>
    <row r="46" spans="1:13" ht="25.5" x14ac:dyDescent="0.2">
      <c r="A46" s="62" t="s">
        <v>76</v>
      </c>
      <c r="B46" s="89" t="s">
        <v>72</v>
      </c>
      <c r="C46" s="89" t="s">
        <v>113</v>
      </c>
      <c r="D46" s="83" t="s">
        <v>77</v>
      </c>
      <c r="E46" s="89" t="s">
        <v>70</v>
      </c>
      <c r="F46" s="182">
        <f>F47+F48+F49</f>
        <v>675.73</v>
      </c>
      <c r="G46" s="182">
        <f>G47+G48+G49</f>
        <v>628.66999999999996</v>
      </c>
      <c r="H46" s="40"/>
      <c r="I46" s="40"/>
      <c r="J46" s="40"/>
      <c r="K46" s="40"/>
      <c r="L46" s="40"/>
      <c r="M46" s="40"/>
    </row>
    <row r="47" spans="1:13" ht="15" customHeight="1" x14ac:dyDescent="0.2">
      <c r="A47" s="72" t="s">
        <v>114</v>
      </c>
      <c r="B47" s="89" t="s">
        <v>72</v>
      </c>
      <c r="C47" s="89" t="s">
        <v>113</v>
      </c>
      <c r="D47" s="83" t="s">
        <v>115</v>
      </c>
      <c r="E47" s="89" t="s">
        <v>116</v>
      </c>
      <c r="F47" s="182">
        <v>675.73</v>
      </c>
      <c r="G47" s="182">
        <v>628.66999999999996</v>
      </c>
      <c r="H47" s="40"/>
      <c r="I47" s="40"/>
      <c r="J47" s="40"/>
      <c r="K47" s="40"/>
      <c r="L47" s="40"/>
      <c r="M47" s="40"/>
    </row>
    <row r="48" spans="1:13" ht="25.5" hidden="1" x14ac:dyDescent="0.25">
      <c r="A48" s="62" t="s">
        <v>86</v>
      </c>
      <c r="B48" s="69" t="s">
        <v>72</v>
      </c>
      <c r="C48" s="69" t="s">
        <v>113</v>
      </c>
      <c r="D48" s="70" t="s">
        <v>115</v>
      </c>
      <c r="E48" s="69" t="s">
        <v>87</v>
      </c>
      <c r="F48" s="71">
        <v>0</v>
      </c>
      <c r="G48" s="71">
        <v>0</v>
      </c>
      <c r="H48" s="40"/>
      <c r="I48" s="40"/>
      <c r="J48" s="40"/>
      <c r="K48" s="40"/>
      <c r="L48" s="40"/>
      <c r="M48" s="40"/>
    </row>
    <row r="49" spans="1:13" hidden="1" x14ac:dyDescent="0.25">
      <c r="A49" s="62" t="s">
        <v>91</v>
      </c>
      <c r="B49" s="69" t="s">
        <v>72</v>
      </c>
      <c r="C49" s="69" t="s">
        <v>113</v>
      </c>
      <c r="D49" s="70" t="s">
        <v>115</v>
      </c>
      <c r="E49" s="69" t="s">
        <v>92</v>
      </c>
      <c r="F49" s="71">
        <v>0</v>
      </c>
      <c r="G49" s="71">
        <v>0</v>
      </c>
      <c r="H49" s="40"/>
      <c r="I49" s="40"/>
      <c r="J49" s="40"/>
      <c r="K49" s="40"/>
      <c r="L49" s="40"/>
      <c r="M49" s="40"/>
    </row>
    <row r="50" spans="1:13" x14ac:dyDescent="0.25">
      <c r="A50" s="169" t="s">
        <v>93</v>
      </c>
      <c r="B50" s="191" t="s">
        <v>72</v>
      </c>
      <c r="C50" s="191" t="s">
        <v>113</v>
      </c>
      <c r="D50" s="192" t="s">
        <v>94</v>
      </c>
      <c r="E50" s="191" t="s">
        <v>70</v>
      </c>
      <c r="F50" s="173">
        <f>F51</f>
        <v>120.73</v>
      </c>
      <c r="G50" s="173">
        <f>G51</f>
        <v>245.49</v>
      </c>
      <c r="H50" s="40"/>
      <c r="I50" s="40"/>
      <c r="J50" s="40"/>
      <c r="K50" s="40"/>
      <c r="L50" s="40"/>
      <c r="M50" s="40"/>
    </row>
    <row r="51" spans="1:13" ht="14.25" customHeight="1" x14ac:dyDescent="0.25">
      <c r="A51" s="62" t="s">
        <v>256</v>
      </c>
      <c r="B51" s="69" t="s">
        <v>72</v>
      </c>
      <c r="C51" s="69" t="s">
        <v>113</v>
      </c>
      <c r="D51" s="70" t="s">
        <v>255</v>
      </c>
      <c r="E51" s="69" t="s">
        <v>254</v>
      </c>
      <c r="F51" s="143">
        <v>120.73</v>
      </c>
      <c r="G51" s="143">
        <v>245.49</v>
      </c>
      <c r="H51" s="40"/>
      <c r="I51" s="40"/>
      <c r="J51" s="40"/>
      <c r="K51" s="40"/>
      <c r="L51" s="40"/>
      <c r="M51" s="40"/>
    </row>
    <row r="52" spans="1:13" ht="25.5" hidden="1" x14ac:dyDescent="0.25">
      <c r="A52" s="62" t="s">
        <v>76</v>
      </c>
      <c r="B52" s="69" t="s">
        <v>72</v>
      </c>
      <c r="C52" s="69" t="s">
        <v>113</v>
      </c>
      <c r="D52" s="70" t="s">
        <v>117</v>
      </c>
      <c r="E52" s="69" t="s">
        <v>70</v>
      </c>
      <c r="F52" s="71">
        <f>F53</f>
        <v>0</v>
      </c>
      <c r="G52" s="71">
        <f>G53</f>
        <v>0</v>
      </c>
      <c r="H52" s="40"/>
      <c r="I52" s="40"/>
      <c r="J52" s="40"/>
      <c r="K52" s="40"/>
      <c r="L52" s="40"/>
      <c r="M52" s="40"/>
    </row>
    <row r="53" spans="1:13" hidden="1" x14ac:dyDescent="0.25">
      <c r="A53" s="62" t="s">
        <v>105</v>
      </c>
      <c r="B53" s="69" t="s">
        <v>72</v>
      </c>
      <c r="C53" s="69" t="s">
        <v>113</v>
      </c>
      <c r="D53" s="70" t="s">
        <v>118</v>
      </c>
      <c r="E53" s="69" t="s">
        <v>70</v>
      </c>
      <c r="F53" s="71">
        <f>F54</f>
        <v>0</v>
      </c>
      <c r="G53" s="71">
        <f>G54</f>
        <v>0</v>
      </c>
      <c r="H53" s="40"/>
      <c r="I53" s="40"/>
      <c r="J53" s="40"/>
      <c r="K53" s="40"/>
      <c r="L53" s="40"/>
      <c r="M53" s="40"/>
    </row>
    <row r="54" spans="1:13" hidden="1" x14ac:dyDescent="0.25">
      <c r="A54" s="72" t="s">
        <v>114</v>
      </c>
      <c r="B54" s="69" t="s">
        <v>72</v>
      </c>
      <c r="C54" s="69" t="s">
        <v>113</v>
      </c>
      <c r="D54" s="70" t="s">
        <v>118</v>
      </c>
      <c r="E54" s="69" t="s">
        <v>116</v>
      </c>
      <c r="F54" s="71"/>
      <c r="G54" s="71"/>
      <c r="H54" s="40"/>
      <c r="I54" s="40"/>
      <c r="J54" s="40"/>
      <c r="K54" s="40"/>
      <c r="L54" s="40"/>
      <c r="M54" s="40"/>
    </row>
    <row r="55" spans="1:13" x14ac:dyDescent="0.25">
      <c r="A55" s="73" t="s">
        <v>119</v>
      </c>
      <c r="B55" s="50" t="s">
        <v>74</v>
      </c>
      <c r="C55" s="50" t="s">
        <v>68</v>
      </c>
      <c r="D55" s="51" t="s">
        <v>69</v>
      </c>
      <c r="E55" s="50" t="s">
        <v>70</v>
      </c>
      <c r="F55" s="149">
        <f t="shared" ref="F55:G56" si="4">F56</f>
        <v>171.5</v>
      </c>
      <c r="G55" s="149">
        <f t="shared" si="4"/>
        <v>188</v>
      </c>
      <c r="H55" s="40"/>
      <c r="I55" s="40"/>
      <c r="J55" s="40"/>
      <c r="K55" s="40"/>
      <c r="L55" s="40"/>
      <c r="M55" s="40"/>
    </row>
    <row r="56" spans="1:13" x14ac:dyDescent="0.25">
      <c r="A56" s="74" t="s">
        <v>120</v>
      </c>
      <c r="B56" s="53" t="s">
        <v>74</v>
      </c>
      <c r="C56" s="53" t="s">
        <v>121</v>
      </c>
      <c r="D56" s="54" t="s">
        <v>69</v>
      </c>
      <c r="E56" s="53" t="s">
        <v>70</v>
      </c>
      <c r="F56" s="157">
        <f t="shared" si="4"/>
        <v>171.5</v>
      </c>
      <c r="G56" s="157">
        <f t="shared" si="4"/>
        <v>188</v>
      </c>
      <c r="H56" s="40"/>
      <c r="I56" s="40"/>
      <c r="J56" s="40"/>
      <c r="K56" s="40"/>
      <c r="L56" s="40"/>
      <c r="M56" s="40"/>
    </row>
    <row r="57" spans="1:13" ht="27" x14ac:dyDescent="0.2">
      <c r="A57" s="150" t="s">
        <v>240</v>
      </c>
      <c r="B57" s="93" t="s">
        <v>74</v>
      </c>
      <c r="C57" s="93" t="s">
        <v>121</v>
      </c>
      <c r="D57" s="94" t="s">
        <v>75</v>
      </c>
      <c r="E57" s="93" t="s">
        <v>70</v>
      </c>
      <c r="F57" s="176">
        <f>F58</f>
        <v>171.5</v>
      </c>
      <c r="G57" s="176">
        <f>G58</f>
        <v>188</v>
      </c>
      <c r="H57" s="40"/>
      <c r="I57" s="40"/>
      <c r="J57" s="40"/>
      <c r="K57" s="40"/>
      <c r="L57" s="40"/>
      <c r="M57" s="40"/>
    </row>
    <row r="58" spans="1:13" ht="25.5" x14ac:dyDescent="0.2">
      <c r="A58" s="62" t="s">
        <v>122</v>
      </c>
      <c r="B58" s="82" t="s">
        <v>74</v>
      </c>
      <c r="C58" s="82" t="s">
        <v>121</v>
      </c>
      <c r="D58" s="95" t="s">
        <v>288</v>
      </c>
      <c r="E58" s="82" t="s">
        <v>70</v>
      </c>
      <c r="F58" s="183">
        <f>F60+F59</f>
        <v>171.5</v>
      </c>
      <c r="G58" s="183">
        <f>G60+G59</f>
        <v>188</v>
      </c>
      <c r="H58" s="40"/>
      <c r="I58" s="40"/>
      <c r="J58" s="40"/>
      <c r="K58" s="40"/>
      <c r="L58" s="40"/>
      <c r="M58" s="40"/>
    </row>
    <row r="59" spans="1:13" ht="24.75" customHeight="1" x14ac:dyDescent="0.2">
      <c r="A59" s="62" t="s">
        <v>80</v>
      </c>
      <c r="B59" s="82" t="s">
        <v>74</v>
      </c>
      <c r="C59" s="82" t="s">
        <v>121</v>
      </c>
      <c r="D59" s="239" t="s">
        <v>288</v>
      </c>
      <c r="E59" s="82" t="s">
        <v>81</v>
      </c>
      <c r="F59" s="183">
        <v>171.5</v>
      </c>
      <c r="G59" s="183">
        <v>188</v>
      </c>
      <c r="H59" s="40"/>
      <c r="I59" s="40"/>
      <c r="J59" s="40"/>
      <c r="K59" s="40"/>
      <c r="L59" s="40"/>
      <c r="M59" s="40"/>
    </row>
    <row r="60" spans="1:13" ht="25.5" hidden="1" x14ac:dyDescent="0.2">
      <c r="A60" s="62" t="s">
        <v>86</v>
      </c>
      <c r="B60" s="82" t="s">
        <v>74</v>
      </c>
      <c r="C60" s="82" t="s">
        <v>121</v>
      </c>
      <c r="D60" s="95" t="s">
        <v>123</v>
      </c>
      <c r="E60" s="82" t="s">
        <v>87</v>
      </c>
      <c r="F60" s="84">
        <v>0</v>
      </c>
      <c r="G60" s="84">
        <v>0</v>
      </c>
      <c r="H60" s="40"/>
      <c r="I60" s="40"/>
      <c r="J60" s="40"/>
      <c r="K60" s="40"/>
      <c r="L60" s="40"/>
      <c r="M60" s="40"/>
    </row>
    <row r="61" spans="1:13" ht="25.5" x14ac:dyDescent="0.2">
      <c r="A61" s="75" t="s">
        <v>124</v>
      </c>
      <c r="B61" s="184" t="s">
        <v>121</v>
      </c>
      <c r="C61" s="184" t="s">
        <v>68</v>
      </c>
      <c r="D61" s="185" t="s">
        <v>69</v>
      </c>
      <c r="E61" s="184" t="s">
        <v>70</v>
      </c>
      <c r="F61" s="187">
        <f>F62</f>
        <v>6.8</v>
      </c>
      <c r="G61" s="187">
        <f>G62</f>
        <v>6.8</v>
      </c>
      <c r="H61" s="40"/>
      <c r="I61" s="40"/>
      <c r="J61" s="40"/>
      <c r="K61" s="40"/>
      <c r="L61" s="40"/>
      <c r="M61" s="40"/>
    </row>
    <row r="62" spans="1:13" ht="25.5" x14ac:dyDescent="0.2">
      <c r="A62" s="76" t="s">
        <v>277</v>
      </c>
      <c r="B62" s="91" t="s">
        <v>121</v>
      </c>
      <c r="C62" s="91" t="s">
        <v>278</v>
      </c>
      <c r="D62" s="92" t="s">
        <v>69</v>
      </c>
      <c r="E62" s="91" t="s">
        <v>70</v>
      </c>
      <c r="F62" s="181">
        <f t="shared" ref="F62:G64" si="5">F63</f>
        <v>6.8</v>
      </c>
      <c r="G62" s="181">
        <f t="shared" si="5"/>
        <v>6.8</v>
      </c>
      <c r="H62" s="40"/>
      <c r="I62" s="40"/>
      <c r="J62" s="40"/>
      <c r="K62" s="40"/>
      <c r="L62" s="40"/>
      <c r="M62" s="40"/>
    </row>
    <row r="63" spans="1:13" ht="27" x14ac:dyDescent="0.2">
      <c r="A63" s="77" t="s">
        <v>240</v>
      </c>
      <c r="B63" s="93" t="s">
        <v>121</v>
      </c>
      <c r="C63" s="93" t="s">
        <v>278</v>
      </c>
      <c r="D63" s="94" t="s">
        <v>75</v>
      </c>
      <c r="E63" s="93" t="s">
        <v>70</v>
      </c>
      <c r="F63" s="176">
        <f>F65+F67</f>
        <v>6.8</v>
      </c>
      <c r="G63" s="176">
        <f>G65+G67</f>
        <v>6.8</v>
      </c>
      <c r="H63" s="40"/>
      <c r="I63" s="40"/>
      <c r="J63" s="40"/>
      <c r="K63" s="40"/>
      <c r="L63" s="40"/>
      <c r="M63" s="40"/>
    </row>
    <row r="64" spans="1:13" ht="25.5" x14ac:dyDescent="0.2">
      <c r="A64" s="62" t="s">
        <v>279</v>
      </c>
      <c r="B64" s="82" t="s">
        <v>121</v>
      </c>
      <c r="C64" s="82" t="s">
        <v>278</v>
      </c>
      <c r="D64" s="95" t="s">
        <v>289</v>
      </c>
      <c r="E64" s="82" t="s">
        <v>70</v>
      </c>
      <c r="F64" s="183">
        <f t="shared" si="5"/>
        <v>6.7</v>
      </c>
      <c r="G64" s="183">
        <f t="shared" si="5"/>
        <v>6.7</v>
      </c>
      <c r="H64" s="40"/>
      <c r="I64" s="40"/>
      <c r="J64" s="40"/>
      <c r="K64" s="40"/>
      <c r="L64" s="40"/>
      <c r="M64" s="40"/>
    </row>
    <row r="65" spans="1:13" ht="25.5" x14ac:dyDescent="0.2">
      <c r="A65" s="62" t="s">
        <v>80</v>
      </c>
      <c r="B65" s="82" t="s">
        <v>121</v>
      </c>
      <c r="C65" s="82" t="s">
        <v>278</v>
      </c>
      <c r="D65" s="95" t="s">
        <v>289</v>
      </c>
      <c r="E65" s="82" t="s">
        <v>81</v>
      </c>
      <c r="F65" s="183">
        <v>6.7</v>
      </c>
      <c r="G65" s="183">
        <v>6.7</v>
      </c>
      <c r="H65" s="40"/>
      <c r="I65" s="40"/>
      <c r="J65" s="40"/>
      <c r="K65" s="40"/>
      <c r="L65" s="40"/>
      <c r="M65" s="40"/>
    </row>
    <row r="66" spans="1:13" ht="25.5" x14ac:dyDescent="0.2">
      <c r="A66" s="62" t="s">
        <v>279</v>
      </c>
      <c r="B66" s="82" t="s">
        <v>121</v>
      </c>
      <c r="C66" s="82" t="s">
        <v>278</v>
      </c>
      <c r="D66" s="95" t="s">
        <v>290</v>
      </c>
      <c r="E66" s="82" t="s">
        <v>70</v>
      </c>
      <c r="F66" s="183">
        <f>F67</f>
        <v>0.1</v>
      </c>
      <c r="G66" s="183">
        <f>G67</f>
        <v>0.1</v>
      </c>
      <c r="H66" s="40"/>
      <c r="I66" s="40"/>
      <c r="J66" s="40"/>
      <c r="K66" s="40"/>
      <c r="L66" s="40"/>
      <c r="M66" s="40"/>
    </row>
    <row r="67" spans="1:13" ht="25.5" x14ac:dyDescent="0.2">
      <c r="A67" s="62" t="s">
        <v>80</v>
      </c>
      <c r="B67" s="82" t="s">
        <v>121</v>
      </c>
      <c r="C67" s="82" t="s">
        <v>278</v>
      </c>
      <c r="D67" s="95" t="s">
        <v>290</v>
      </c>
      <c r="E67" s="82" t="s">
        <v>81</v>
      </c>
      <c r="F67" s="183">
        <v>0.1</v>
      </c>
      <c r="G67" s="183">
        <v>0.1</v>
      </c>
      <c r="H67" s="40"/>
      <c r="I67" s="40"/>
      <c r="J67" s="40"/>
      <c r="K67" s="40"/>
      <c r="L67" s="40"/>
      <c r="M67" s="40"/>
    </row>
    <row r="68" spans="1:13" x14ac:dyDescent="0.2">
      <c r="A68" s="78" t="s">
        <v>128</v>
      </c>
      <c r="B68" s="184" t="s">
        <v>83</v>
      </c>
      <c r="C68" s="184" t="s">
        <v>68</v>
      </c>
      <c r="D68" s="185" t="s">
        <v>69</v>
      </c>
      <c r="E68" s="184" t="s">
        <v>70</v>
      </c>
      <c r="F68" s="187">
        <f>F69+F74</f>
        <v>565.95000000000005</v>
      </c>
      <c r="G68" s="187">
        <f>G69+G74</f>
        <v>568.75</v>
      </c>
      <c r="H68" s="40"/>
      <c r="I68" s="40"/>
      <c r="J68" s="40"/>
      <c r="K68" s="40"/>
      <c r="L68" s="40"/>
      <c r="M68" s="40"/>
    </row>
    <row r="69" spans="1:13" x14ac:dyDescent="0.25">
      <c r="A69" s="74" t="s">
        <v>129</v>
      </c>
      <c r="B69" s="53" t="s">
        <v>83</v>
      </c>
      <c r="C69" s="53" t="s">
        <v>130</v>
      </c>
      <c r="D69" s="54" t="s">
        <v>69</v>
      </c>
      <c r="E69" s="53" t="s">
        <v>70</v>
      </c>
      <c r="F69" s="157">
        <f t="shared" ref="F69:G72" si="6">F70</f>
        <v>371</v>
      </c>
      <c r="G69" s="157">
        <f t="shared" si="6"/>
        <v>373.8</v>
      </c>
      <c r="H69" s="40"/>
      <c r="I69" s="40"/>
      <c r="J69" s="40"/>
      <c r="K69" s="40"/>
      <c r="L69" s="40"/>
      <c r="M69" s="40"/>
    </row>
    <row r="70" spans="1:13" ht="27" x14ac:dyDescent="0.2">
      <c r="A70" s="77" t="s">
        <v>241</v>
      </c>
      <c r="B70" s="93" t="s">
        <v>83</v>
      </c>
      <c r="C70" s="93" t="s">
        <v>130</v>
      </c>
      <c r="D70" s="94" t="s">
        <v>131</v>
      </c>
      <c r="E70" s="93" t="s">
        <v>70</v>
      </c>
      <c r="F70" s="176">
        <f t="shared" si="6"/>
        <v>371</v>
      </c>
      <c r="G70" s="176">
        <f t="shared" si="6"/>
        <v>373.8</v>
      </c>
      <c r="H70" s="40"/>
      <c r="I70" s="40"/>
      <c r="J70" s="40"/>
      <c r="K70" s="40"/>
      <c r="L70" s="40"/>
      <c r="M70" s="40"/>
    </row>
    <row r="71" spans="1:13" x14ac:dyDescent="0.2">
      <c r="A71" s="62" t="s">
        <v>105</v>
      </c>
      <c r="B71" s="82" t="s">
        <v>83</v>
      </c>
      <c r="C71" s="82" t="s">
        <v>130</v>
      </c>
      <c r="D71" s="95" t="s">
        <v>132</v>
      </c>
      <c r="E71" s="82" t="s">
        <v>70</v>
      </c>
      <c r="F71" s="183">
        <f t="shared" si="6"/>
        <v>371</v>
      </c>
      <c r="G71" s="183">
        <f t="shared" si="6"/>
        <v>373.8</v>
      </c>
      <c r="H71" s="40"/>
      <c r="I71" s="40"/>
      <c r="J71" s="40"/>
      <c r="K71" s="40"/>
      <c r="L71" s="40"/>
      <c r="M71" s="40"/>
    </row>
    <row r="72" spans="1:13" x14ac:dyDescent="0.2">
      <c r="A72" s="62" t="s">
        <v>133</v>
      </c>
      <c r="B72" s="82" t="s">
        <v>83</v>
      </c>
      <c r="C72" s="82" t="s">
        <v>130</v>
      </c>
      <c r="D72" s="95" t="s">
        <v>134</v>
      </c>
      <c r="E72" s="82" t="s">
        <v>70</v>
      </c>
      <c r="F72" s="183">
        <f t="shared" si="6"/>
        <v>371</v>
      </c>
      <c r="G72" s="183">
        <f t="shared" si="6"/>
        <v>373.8</v>
      </c>
      <c r="H72" s="40"/>
      <c r="I72" s="40"/>
      <c r="J72" s="40"/>
      <c r="K72" s="40"/>
      <c r="L72" s="40"/>
      <c r="M72" s="40"/>
    </row>
    <row r="73" spans="1:13" ht="25.5" x14ac:dyDescent="0.2">
      <c r="A73" s="62" t="s">
        <v>86</v>
      </c>
      <c r="B73" s="82" t="s">
        <v>83</v>
      </c>
      <c r="C73" s="82" t="s">
        <v>130</v>
      </c>
      <c r="D73" s="95" t="s">
        <v>134</v>
      </c>
      <c r="E73" s="82" t="s">
        <v>87</v>
      </c>
      <c r="F73" s="183">
        <v>371</v>
      </c>
      <c r="G73" s="183">
        <v>373.8</v>
      </c>
      <c r="H73" s="40"/>
      <c r="I73" s="40"/>
      <c r="J73" s="40"/>
      <c r="K73" s="40"/>
      <c r="L73" s="40"/>
      <c r="M73" s="40"/>
    </row>
    <row r="74" spans="1:13" x14ac:dyDescent="0.2">
      <c r="A74" s="76" t="s">
        <v>135</v>
      </c>
      <c r="B74" s="91" t="s">
        <v>83</v>
      </c>
      <c r="C74" s="91" t="s">
        <v>136</v>
      </c>
      <c r="D74" s="92" t="s">
        <v>69</v>
      </c>
      <c r="E74" s="91" t="s">
        <v>70</v>
      </c>
      <c r="F74" s="181">
        <f>F75+F82+F85</f>
        <v>194.95</v>
      </c>
      <c r="G74" s="181">
        <f>G75+G82+G85</f>
        <v>194.95</v>
      </c>
      <c r="H74" s="40"/>
      <c r="I74" s="40"/>
      <c r="J74" s="40"/>
      <c r="K74" s="40"/>
      <c r="L74" s="40"/>
      <c r="M74" s="40"/>
    </row>
    <row r="75" spans="1:13" ht="24.75" customHeight="1" x14ac:dyDescent="0.2">
      <c r="A75" s="77" t="s">
        <v>242</v>
      </c>
      <c r="B75" s="93" t="s">
        <v>83</v>
      </c>
      <c r="C75" s="93" t="s">
        <v>136</v>
      </c>
      <c r="D75" s="94" t="s">
        <v>137</v>
      </c>
      <c r="E75" s="93" t="s">
        <v>70</v>
      </c>
      <c r="F75" s="178">
        <f>F77+F79+F81</f>
        <v>194.64999999999998</v>
      </c>
      <c r="G75" s="178">
        <f>G77+G79+G81</f>
        <v>194.64999999999998</v>
      </c>
      <c r="H75" s="40"/>
      <c r="I75" s="40"/>
      <c r="J75" s="40"/>
      <c r="K75" s="40"/>
      <c r="L75" s="40"/>
      <c r="M75" s="40"/>
    </row>
    <row r="76" spans="1:13" hidden="1" x14ac:dyDescent="0.25">
      <c r="A76" s="62" t="s">
        <v>105</v>
      </c>
      <c r="B76" s="69" t="s">
        <v>83</v>
      </c>
      <c r="C76" s="69" t="s">
        <v>136</v>
      </c>
      <c r="D76" s="70" t="s">
        <v>138</v>
      </c>
      <c r="E76" s="69" t="s">
        <v>70</v>
      </c>
      <c r="F76" s="143">
        <f>F77</f>
        <v>0</v>
      </c>
      <c r="G76" s="143">
        <f>G77</f>
        <v>0</v>
      </c>
      <c r="H76" s="40"/>
      <c r="I76" s="40"/>
      <c r="J76" s="40"/>
      <c r="K76" s="40"/>
      <c r="L76" s="40"/>
      <c r="M76" s="40"/>
    </row>
    <row r="77" spans="1:13" ht="25.5" hidden="1" x14ac:dyDescent="0.2">
      <c r="A77" s="62" t="s">
        <v>86</v>
      </c>
      <c r="B77" s="89" t="s">
        <v>83</v>
      </c>
      <c r="C77" s="89" t="s">
        <v>136</v>
      </c>
      <c r="D77" s="83" t="s">
        <v>139</v>
      </c>
      <c r="E77" s="89" t="s">
        <v>87</v>
      </c>
      <c r="F77" s="182">
        <v>0</v>
      </c>
      <c r="G77" s="182">
        <v>0</v>
      </c>
      <c r="H77" s="40"/>
      <c r="I77" s="40"/>
      <c r="J77" s="40"/>
      <c r="K77" s="40"/>
      <c r="L77" s="40"/>
      <c r="M77" s="40"/>
    </row>
    <row r="78" spans="1:13" x14ac:dyDescent="0.25">
      <c r="A78" s="62" t="s">
        <v>105</v>
      </c>
      <c r="B78" s="89" t="s">
        <v>83</v>
      </c>
      <c r="C78" s="89" t="s">
        <v>136</v>
      </c>
      <c r="D78" s="83" t="s">
        <v>291</v>
      </c>
      <c r="E78" s="89" t="s">
        <v>70</v>
      </c>
      <c r="F78" s="143">
        <f>F79</f>
        <v>192.7</v>
      </c>
      <c r="G78" s="143">
        <f>G79</f>
        <v>192.7</v>
      </c>
      <c r="H78" s="40"/>
      <c r="I78" s="40"/>
      <c r="J78" s="40"/>
      <c r="K78" s="40"/>
      <c r="L78" s="40"/>
      <c r="M78" s="40"/>
    </row>
    <row r="79" spans="1:13" ht="25.5" x14ac:dyDescent="0.2">
      <c r="A79" s="62" t="s">
        <v>86</v>
      </c>
      <c r="B79" s="89" t="s">
        <v>83</v>
      </c>
      <c r="C79" s="89" t="s">
        <v>136</v>
      </c>
      <c r="D79" s="83" t="s">
        <v>292</v>
      </c>
      <c r="E79" s="89" t="s">
        <v>87</v>
      </c>
      <c r="F79" s="182">
        <v>192.7</v>
      </c>
      <c r="G79" s="182">
        <v>192.7</v>
      </c>
      <c r="H79" s="40"/>
      <c r="I79" s="40"/>
      <c r="J79" s="40"/>
      <c r="K79" s="40"/>
      <c r="L79" s="40"/>
      <c r="M79" s="40"/>
    </row>
    <row r="80" spans="1:13" x14ac:dyDescent="0.25">
      <c r="A80" s="62" t="s">
        <v>105</v>
      </c>
      <c r="B80" s="89" t="s">
        <v>83</v>
      </c>
      <c r="C80" s="89" t="s">
        <v>136</v>
      </c>
      <c r="D80" s="83" t="s">
        <v>293</v>
      </c>
      <c r="E80" s="89" t="s">
        <v>70</v>
      </c>
      <c r="F80" s="143">
        <f>F81</f>
        <v>1.95</v>
      </c>
      <c r="G80" s="143">
        <f>G81</f>
        <v>1.95</v>
      </c>
      <c r="H80" s="40"/>
      <c r="I80" s="40"/>
      <c r="J80" s="40"/>
      <c r="K80" s="40"/>
      <c r="L80" s="40"/>
      <c r="M80" s="40"/>
    </row>
    <row r="81" spans="1:17" ht="25.5" x14ac:dyDescent="0.2">
      <c r="A81" s="62" t="s">
        <v>86</v>
      </c>
      <c r="B81" s="89" t="s">
        <v>83</v>
      </c>
      <c r="C81" s="89" t="s">
        <v>136</v>
      </c>
      <c r="D81" s="83" t="s">
        <v>294</v>
      </c>
      <c r="E81" s="89" t="s">
        <v>87</v>
      </c>
      <c r="F81" s="182">
        <v>1.95</v>
      </c>
      <c r="G81" s="182">
        <v>1.95</v>
      </c>
      <c r="H81" s="40"/>
      <c r="I81" s="40"/>
      <c r="J81" s="40"/>
      <c r="K81" s="40"/>
      <c r="L81" s="40"/>
      <c r="M81" s="40"/>
    </row>
    <row r="82" spans="1:17" ht="40.5" x14ac:dyDescent="0.2">
      <c r="A82" s="77" t="s">
        <v>243</v>
      </c>
      <c r="B82" s="93" t="s">
        <v>83</v>
      </c>
      <c r="C82" s="93" t="s">
        <v>136</v>
      </c>
      <c r="D82" s="94" t="s">
        <v>140</v>
      </c>
      <c r="E82" s="93" t="s">
        <v>70</v>
      </c>
      <c r="F82" s="176">
        <f>F83</f>
        <v>0.3</v>
      </c>
      <c r="G82" s="176">
        <f>G83</f>
        <v>0.3</v>
      </c>
      <c r="H82" s="40"/>
      <c r="I82" s="40"/>
      <c r="J82" s="40"/>
      <c r="K82" s="40"/>
      <c r="L82" s="40"/>
      <c r="M82" s="40"/>
    </row>
    <row r="83" spans="1:17" ht="18.75" customHeight="1" x14ac:dyDescent="0.2">
      <c r="A83" s="62" t="s">
        <v>105</v>
      </c>
      <c r="B83" s="89" t="s">
        <v>83</v>
      </c>
      <c r="C83" s="89" t="s">
        <v>136</v>
      </c>
      <c r="D83" s="83" t="s">
        <v>141</v>
      </c>
      <c r="E83" s="89" t="s">
        <v>70</v>
      </c>
      <c r="F83" s="182">
        <f>F84</f>
        <v>0.3</v>
      </c>
      <c r="G83" s="182">
        <f>G84</f>
        <v>0.3</v>
      </c>
      <c r="H83" s="40"/>
      <c r="I83" s="40"/>
      <c r="J83" s="40"/>
      <c r="K83" s="40"/>
      <c r="L83" s="40"/>
      <c r="M83" s="40"/>
    </row>
    <row r="84" spans="1:17" ht="24" customHeight="1" x14ac:dyDescent="0.25">
      <c r="A84" s="62" t="s">
        <v>86</v>
      </c>
      <c r="B84" s="89" t="s">
        <v>83</v>
      </c>
      <c r="C84" s="89" t="s">
        <v>136</v>
      </c>
      <c r="D84" s="83" t="s">
        <v>142</v>
      </c>
      <c r="E84" s="89" t="s">
        <v>87</v>
      </c>
      <c r="F84" s="182">
        <v>0.3</v>
      </c>
      <c r="G84" s="182">
        <v>0.3</v>
      </c>
      <c r="H84" s="40"/>
      <c r="I84" s="40"/>
      <c r="J84" s="40"/>
      <c r="K84" s="40"/>
      <c r="L84" s="79"/>
      <c r="M84" s="79"/>
      <c r="N84" s="80"/>
      <c r="O84" s="79"/>
      <c r="P84" s="81"/>
      <c r="Q84" s="81"/>
    </row>
    <row r="85" spans="1:17" hidden="1" x14ac:dyDescent="0.25">
      <c r="A85" s="63" t="s">
        <v>93</v>
      </c>
      <c r="B85" s="46" t="s">
        <v>83</v>
      </c>
      <c r="C85" s="46" t="s">
        <v>136</v>
      </c>
      <c r="D85" s="47" t="s">
        <v>94</v>
      </c>
      <c r="E85" s="46" t="s">
        <v>70</v>
      </c>
      <c r="F85" s="158">
        <f>F86</f>
        <v>0</v>
      </c>
      <c r="G85" s="158">
        <f>G86</f>
        <v>0</v>
      </c>
      <c r="H85" s="40"/>
      <c r="I85" s="40"/>
      <c r="J85" s="40"/>
      <c r="K85" s="40"/>
      <c r="L85" s="40"/>
      <c r="M85" s="40"/>
    </row>
    <row r="86" spans="1:17" ht="25.5" hidden="1" x14ac:dyDescent="0.25">
      <c r="A86" s="62" t="s">
        <v>76</v>
      </c>
      <c r="B86" s="46" t="s">
        <v>83</v>
      </c>
      <c r="C86" s="46" t="s">
        <v>136</v>
      </c>
      <c r="D86" s="47" t="s">
        <v>95</v>
      </c>
      <c r="E86" s="46" t="s">
        <v>70</v>
      </c>
      <c r="F86" s="158">
        <f>F87+F89</f>
        <v>0</v>
      </c>
      <c r="G86" s="158">
        <f>G87+G89</f>
        <v>0</v>
      </c>
      <c r="H86" s="40"/>
      <c r="I86" s="40"/>
      <c r="J86" s="40"/>
      <c r="K86" s="40"/>
      <c r="L86" s="40"/>
      <c r="M86" s="40"/>
    </row>
    <row r="87" spans="1:17" ht="25.5" hidden="1" x14ac:dyDescent="0.25">
      <c r="A87" s="62" t="s">
        <v>143</v>
      </c>
      <c r="B87" s="46" t="s">
        <v>83</v>
      </c>
      <c r="C87" s="46" t="s">
        <v>136</v>
      </c>
      <c r="D87" s="47" t="s">
        <v>144</v>
      </c>
      <c r="E87" s="46" t="s">
        <v>70</v>
      </c>
      <c r="F87" s="158">
        <f>F88</f>
        <v>0</v>
      </c>
      <c r="G87" s="158">
        <f>G88</f>
        <v>0</v>
      </c>
      <c r="H87" s="40"/>
      <c r="I87" s="40"/>
      <c r="J87" s="40"/>
      <c r="K87" s="40"/>
      <c r="L87" s="40"/>
      <c r="M87" s="40"/>
    </row>
    <row r="88" spans="1:17" hidden="1" x14ac:dyDescent="0.25">
      <c r="A88" s="62" t="s">
        <v>88</v>
      </c>
      <c r="B88" s="46" t="s">
        <v>83</v>
      </c>
      <c r="C88" s="46" t="s">
        <v>136</v>
      </c>
      <c r="D88" s="47" t="s">
        <v>144</v>
      </c>
      <c r="E88" s="46" t="s">
        <v>90</v>
      </c>
      <c r="F88" s="158"/>
      <c r="G88" s="158"/>
      <c r="H88" s="40"/>
      <c r="I88" s="40"/>
      <c r="J88" s="40"/>
      <c r="K88" s="40"/>
      <c r="L88" s="40"/>
      <c r="M88" s="40"/>
    </row>
    <row r="89" spans="1:17" ht="25.5" hidden="1" x14ac:dyDescent="0.25">
      <c r="A89" s="62" t="s">
        <v>96</v>
      </c>
      <c r="B89" s="46" t="s">
        <v>83</v>
      </c>
      <c r="C89" s="46" t="s">
        <v>136</v>
      </c>
      <c r="D89" s="47" t="s">
        <v>95</v>
      </c>
      <c r="E89" s="46" t="s">
        <v>70</v>
      </c>
      <c r="F89" s="158">
        <f>F90</f>
        <v>0</v>
      </c>
      <c r="G89" s="158">
        <f>G90</f>
        <v>0</v>
      </c>
      <c r="H89" s="40"/>
      <c r="I89" s="40"/>
      <c r="J89" s="40"/>
      <c r="K89" s="40"/>
      <c r="L89" s="40"/>
      <c r="M89" s="40"/>
    </row>
    <row r="90" spans="1:17" hidden="1" x14ac:dyDescent="0.25">
      <c r="A90" s="62" t="s">
        <v>88</v>
      </c>
      <c r="B90" s="46" t="s">
        <v>83</v>
      </c>
      <c r="C90" s="46" t="s">
        <v>136</v>
      </c>
      <c r="D90" s="47" t="s">
        <v>95</v>
      </c>
      <c r="E90" s="46" t="s">
        <v>90</v>
      </c>
      <c r="F90" s="158"/>
      <c r="G90" s="158"/>
      <c r="H90" s="40"/>
      <c r="I90" s="40"/>
      <c r="J90" s="40"/>
      <c r="K90" s="40"/>
      <c r="L90" s="40"/>
      <c r="M90" s="40"/>
    </row>
    <row r="91" spans="1:17" ht="15" customHeight="1" x14ac:dyDescent="0.25">
      <c r="A91" s="75" t="s">
        <v>145</v>
      </c>
      <c r="B91" s="50" t="s">
        <v>146</v>
      </c>
      <c r="C91" s="50" t="s">
        <v>68</v>
      </c>
      <c r="D91" s="51" t="s">
        <v>69</v>
      </c>
      <c r="E91" s="50" t="s">
        <v>70</v>
      </c>
      <c r="F91" s="149">
        <f>F92+F97+F103</f>
        <v>100</v>
      </c>
      <c r="G91" s="149">
        <f>G92+G97+G103</f>
        <v>100</v>
      </c>
      <c r="H91" s="40"/>
      <c r="I91" s="40"/>
      <c r="J91" s="40"/>
      <c r="K91" s="40"/>
      <c r="L91" s="40"/>
      <c r="M91" s="40"/>
    </row>
    <row r="92" spans="1:17" hidden="1" x14ac:dyDescent="0.25">
      <c r="A92" s="74" t="s">
        <v>147</v>
      </c>
      <c r="B92" s="53" t="s">
        <v>146</v>
      </c>
      <c r="C92" s="53" t="s">
        <v>72</v>
      </c>
      <c r="D92" s="54" t="s">
        <v>69</v>
      </c>
      <c r="E92" s="53" t="s">
        <v>70</v>
      </c>
      <c r="F92" s="55">
        <f>F93</f>
        <v>0</v>
      </c>
      <c r="G92" s="55">
        <f>G93</f>
        <v>0</v>
      </c>
      <c r="H92" s="40"/>
      <c r="I92" s="40"/>
      <c r="J92" s="40"/>
      <c r="K92" s="40"/>
      <c r="L92" s="40"/>
      <c r="M92" s="40"/>
    </row>
    <row r="93" spans="1:17" hidden="1" x14ac:dyDescent="0.25">
      <c r="A93" s="63" t="s">
        <v>93</v>
      </c>
      <c r="B93" s="46" t="s">
        <v>146</v>
      </c>
      <c r="C93" s="46" t="s">
        <v>72</v>
      </c>
      <c r="D93" s="47" t="s">
        <v>94</v>
      </c>
      <c r="E93" s="46" t="s">
        <v>70</v>
      </c>
      <c r="F93" s="48">
        <f>F94</f>
        <v>0</v>
      </c>
      <c r="G93" s="48">
        <f>G94</f>
        <v>0</v>
      </c>
      <c r="H93" s="40"/>
      <c r="I93" s="40"/>
      <c r="J93" s="40"/>
      <c r="K93" s="40"/>
      <c r="L93" s="40"/>
      <c r="M93" s="40"/>
    </row>
    <row r="94" spans="1:17" hidden="1" x14ac:dyDescent="0.25">
      <c r="A94" s="62" t="s">
        <v>105</v>
      </c>
      <c r="B94" s="46" t="s">
        <v>146</v>
      </c>
      <c r="C94" s="46" t="s">
        <v>72</v>
      </c>
      <c r="D94" s="47" t="s">
        <v>95</v>
      </c>
      <c r="E94" s="46" t="s">
        <v>70</v>
      </c>
      <c r="F94" s="48">
        <f>F96</f>
        <v>0</v>
      </c>
      <c r="G94" s="48">
        <f>G96</f>
        <v>0</v>
      </c>
      <c r="H94" s="40"/>
      <c r="I94" s="40"/>
      <c r="J94" s="40"/>
      <c r="K94" s="40"/>
      <c r="L94" s="40"/>
      <c r="M94" s="40"/>
    </row>
    <row r="95" spans="1:17" hidden="1" x14ac:dyDescent="0.25">
      <c r="A95" s="72" t="s">
        <v>148</v>
      </c>
      <c r="B95" s="46" t="s">
        <v>146</v>
      </c>
      <c r="C95" s="46" t="s">
        <v>72</v>
      </c>
      <c r="D95" s="47" t="s">
        <v>95</v>
      </c>
      <c r="E95" s="46" t="s">
        <v>70</v>
      </c>
      <c r="F95" s="48">
        <f>F96</f>
        <v>0</v>
      </c>
      <c r="G95" s="48">
        <f>G96</f>
        <v>0</v>
      </c>
      <c r="H95" s="40"/>
      <c r="I95" s="40"/>
      <c r="J95" s="40"/>
      <c r="K95" s="40"/>
      <c r="L95" s="40"/>
      <c r="M95" s="40"/>
    </row>
    <row r="96" spans="1:17" ht="33" hidden="1" customHeight="1" x14ac:dyDescent="0.2">
      <c r="A96" s="72" t="s">
        <v>86</v>
      </c>
      <c r="B96" s="82" t="s">
        <v>146</v>
      </c>
      <c r="C96" s="82" t="s">
        <v>72</v>
      </c>
      <c r="D96" s="83" t="s">
        <v>149</v>
      </c>
      <c r="E96" s="82" t="s">
        <v>87</v>
      </c>
      <c r="F96" s="84"/>
      <c r="G96" s="84"/>
      <c r="H96" s="40"/>
      <c r="I96" s="40"/>
      <c r="J96" s="40"/>
      <c r="K96" s="40"/>
      <c r="L96" s="40"/>
      <c r="M96" s="40"/>
    </row>
    <row r="97" spans="1:13" ht="18" hidden="1" customHeight="1" x14ac:dyDescent="0.25">
      <c r="A97" s="85" t="s">
        <v>150</v>
      </c>
      <c r="B97" s="86" t="s">
        <v>146</v>
      </c>
      <c r="C97" s="86" t="s">
        <v>74</v>
      </c>
      <c r="D97" s="87" t="s">
        <v>69</v>
      </c>
      <c r="E97" s="86" t="s">
        <v>70</v>
      </c>
      <c r="F97" s="88">
        <f t="shared" ref="F97:G99" si="7">F98</f>
        <v>0</v>
      </c>
      <c r="G97" s="88">
        <f t="shared" si="7"/>
        <v>0</v>
      </c>
      <c r="H97" s="40"/>
      <c r="I97" s="40"/>
      <c r="J97" s="40"/>
      <c r="K97" s="40"/>
      <c r="L97" s="40"/>
      <c r="M97" s="40"/>
    </row>
    <row r="98" spans="1:13" ht="15" hidden="1" customHeight="1" x14ac:dyDescent="0.2">
      <c r="A98" s="63" t="s">
        <v>93</v>
      </c>
      <c r="B98" s="89" t="s">
        <v>146</v>
      </c>
      <c r="C98" s="89" t="s">
        <v>74</v>
      </c>
      <c r="D98" s="83" t="s">
        <v>94</v>
      </c>
      <c r="E98" s="89" t="s">
        <v>70</v>
      </c>
      <c r="F98" s="90">
        <f t="shared" si="7"/>
        <v>0</v>
      </c>
      <c r="G98" s="90">
        <f t="shared" si="7"/>
        <v>0</v>
      </c>
      <c r="H98" s="40"/>
      <c r="I98" s="40"/>
      <c r="J98" s="40"/>
      <c r="K98" s="40"/>
      <c r="L98" s="40"/>
      <c r="M98" s="40"/>
    </row>
    <row r="99" spans="1:13" hidden="1" x14ac:dyDescent="0.2">
      <c r="A99" s="72" t="s">
        <v>105</v>
      </c>
      <c r="B99" s="89" t="s">
        <v>146</v>
      </c>
      <c r="C99" s="89" t="s">
        <v>74</v>
      </c>
      <c r="D99" s="83" t="s">
        <v>95</v>
      </c>
      <c r="E99" s="89" t="s">
        <v>70</v>
      </c>
      <c r="F99" s="90">
        <f t="shared" si="7"/>
        <v>0</v>
      </c>
      <c r="G99" s="90">
        <f t="shared" si="7"/>
        <v>0</v>
      </c>
      <c r="H99" s="40"/>
      <c r="I99" s="40"/>
      <c r="J99" s="40"/>
      <c r="K99" s="40"/>
      <c r="L99" s="40"/>
      <c r="M99" s="40"/>
    </row>
    <row r="100" spans="1:13" hidden="1" x14ac:dyDescent="0.2">
      <c r="A100" s="72" t="s">
        <v>151</v>
      </c>
      <c r="B100" s="89" t="s">
        <v>146</v>
      </c>
      <c r="C100" s="89" t="s">
        <v>74</v>
      </c>
      <c r="D100" s="83" t="s">
        <v>95</v>
      </c>
      <c r="E100" s="89" t="s">
        <v>70</v>
      </c>
      <c r="F100" s="90">
        <f>F102+F101</f>
        <v>0</v>
      </c>
      <c r="G100" s="90">
        <f>G102+G101</f>
        <v>0</v>
      </c>
      <c r="H100" s="40"/>
      <c r="I100" s="40"/>
      <c r="J100" s="40"/>
      <c r="K100" s="40"/>
      <c r="L100" s="40"/>
      <c r="M100" s="40"/>
    </row>
    <row r="101" spans="1:13" ht="25.5" hidden="1" x14ac:dyDescent="0.2">
      <c r="A101" s="72" t="s">
        <v>86</v>
      </c>
      <c r="B101" s="89" t="s">
        <v>146</v>
      </c>
      <c r="C101" s="89" t="s">
        <v>74</v>
      </c>
      <c r="D101" s="83" t="s">
        <v>95</v>
      </c>
      <c r="E101" s="89" t="s">
        <v>87</v>
      </c>
      <c r="F101" s="90">
        <v>0</v>
      </c>
      <c r="G101" s="90">
        <v>0</v>
      </c>
      <c r="H101" s="40"/>
      <c r="I101" s="40"/>
      <c r="J101" s="40"/>
      <c r="K101" s="40"/>
      <c r="L101" s="40"/>
      <c r="M101" s="40"/>
    </row>
    <row r="102" spans="1:13" hidden="1" x14ac:dyDescent="0.2">
      <c r="A102" s="62" t="s">
        <v>91</v>
      </c>
      <c r="B102" s="89" t="s">
        <v>146</v>
      </c>
      <c r="C102" s="89" t="s">
        <v>74</v>
      </c>
      <c r="D102" s="83" t="s">
        <v>95</v>
      </c>
      <c r="E102" s="89" t="s">
        <v>92</v>
      </c>
      <c r="F102" s="90">
        <v>0</v>
      </c>
      <c r="G102" s="90">
        <v>0</v>
      </c>
      <c r="H102" s="40"/>
      <c r="I102" s="40"/>
      <c r="J102" s="40"/>
      <c r="K102" s="40"/>
      <c r="L102" s="40"/>
      <c r="M102" s="40"/>
    </row>
    <row r="103" spans="1:13" x14ac:dyDescent="0.25">
      <c r="A103" s="76" t="s">
        <v>152</v>
      </c>
      <c r="B103" s="91" t="s">
        <v>146</v>
      </c>
      <c r="C103" s="91" t="s">
        <v>121</v>
      </c>
      <c r="D103" s="92" t="s">
        <v>69</v>
      </c>
      <c r="E103" s="91" t="s">
        <v>70</v>
      </c>
      <c r="F103" s="160">
        <f>F104</f>
        <v>100</v>
      </c>
      <c r="G103" s="160">
        <f>G104</f>
        <v>100</v>
      </c>
      <c r="H103" s="40"/>
      <c r="I103" s="40"/>
      <c r="J103" s="40"/>
      <c r="K103" s="40"/>
      <c r="L103" s="40"/>
      <c r="M103" s="40"/>
    </row>
    <row r="104" spans="1:13" ht="27" x14ac:dyDescent="0.2">
      <c r="A104" s="77" t="s">
        <v>244</v>
      </c>
      <c r="B104" s="93" t="s">
        <v>146</v>
      </c>
      <c r="C104" s="93" t="s">
        <v>121</v>
      </c>
      <c r="D104" s="94" t="s">
        <v>117</v>
      </c>
      <c r="E104" s="93" t="s">
        <v>70</v>
      </c>
      <c r="F104" s="161">
        <f>F105</f>
        <v>100</v>
      </c>
      <c r="G104" s="161">
        <f>G105</f>
        <v>100</v>
      </c>
      <c r="H104" s="40"/>
      <c r="I104" s="40"/>
      <c r="J104" s="40"/>
      <c r="K104" s="40"/>
      <c r="L104" s="40"/>
      <c r="M104" s="40"/>
    </row>
    <row r="105" spans="1:13" x14ac:dyDescent="0.2">
      <c r="A105" s="62" t="s">
        <v>105</v>
      </c>
      <c r="B105" s="82" t="s">
        <v>146</v>
      </c>
      <c r="C105" s="82" t="s">
        <v>121</v>
      </c>
      <c r="D105" s="95" t="s">
        <v>118</v>
      </c>
      <c r="E105" s="82" t="s">
        <v>70</v>
      </c>
      <c r="F105" s="162">
        <f>F106+F108</f>
        <v>100</v>
      </c>
      <c r="G105" s="162">
        <f>G106+G108</f>
        <v>100</v>
      </c>
      <c r="H105" s="40"/>
      <c r="I105" s="40"/>
      <c r="J105" s="40"/>
      <c r="K105" s="40"/>
      <c r="L105" s="40"/>
      <c r="M105" s="40"/>
    </row>
    <row r="106" spans="1:13" x14ac:dyDescent="0.2">
      <c r="A106" s="62" t="s">
        <v>153</v>
      </c>
      <c r="B106" s="82" t="s">
        <v>146</v>
      </c>
      <c r="C106" s="82" t="s">
        <v>121</v>
      </c>
      <c r="D106" s="95" t="s">
        <v>154</v>
      </c>
      <c r="E106" s="82" t="s">
        <v>70</v>
      </c>
      <c r="F106" s="162">
        <f>F107</f>
        <v>100</v>
      </c>
      <c r="G106" s="162">
        <f>G107</f>
        <v>100</v>
      </c>
      <c r="H106" s="40"/>
      <c r="I106" s="40"/>
      <c r="J106" s="40"/>
      <c r="K106" s="40"/>
      <c r="L106" s="40"/>
      <c r="M106" s="40"/>
    </row>
    <row r="107" spans="1:13" ht="25.5" x14ac:dyDescent="0.2">
      <c r="A107" s="62" t="s">
        <v>86</v>
      </c>
      <c r="B107" s="82" t="s">
        <v>146</v>
      </c>
      <c r="C107" s="82" t="s">
        <v>121</v>
      </c>
      <c r="D107" s="95" t="s">
        <v>154</v>
      </c>
      <c r="E107" s="82" t="s">
        <v>87</v>
      </c>
      <c r="F107" s="162">
        <v>100</v>
      </c>
      <c r="G107" s="162">
        <v>100</v>
      </c>
      <c r="H107" s="40"/>
      <c r="I107" s="40"/>
      <c r="J107" s="40"/>
      <c r="K107" s="40"/>
      <c r="L107" s="40"/>
      <c r="M107" s="40"/>
    </row>
    <row r="108" spans="1:13" x14ac:dyDescent="0.2">
      <c r="A108" s="62" t="s">
        <v>155</v>
      </c>
      <c r="B108" s="82" t="s">
        <v>146</v>
      </c>
      <c r="C108" s="82" t="s">
        <v>121</v>
      </c>
      <c r="D108" s="95" t="s">
        <v>156</v>
      </c>
      <c r="E108" s="82" t="s">
        <v>70</v>
      </c>
      <c r="F108" s="162">
        <f>F109</f>
        <v>0</v>
      </c>
      <c r="G108" s="162">
        <f>G109</f>
        <v>0</v>
      </c>
      <c r="H108" s="40"/>
      <c r="I108" s="40"/>
      <c r="J108" s="40"/>
      <c r="K108" s="40"/>
      <c r="L108" s="40"/>
      <c r="M108" s="40"/>
    </row>
    <row r="109" spans="1:13" ht="30.75" customHeight="1" x14ac:dyDescent="0.2">
      <c r="A109" s="62" t="s">
        <v>86</v>
      </c>
      <c r="B109" s="82" t="s">
        <v>146</v>
      </c>
      <c r="C109" s="82" t="s">
        <v>121</v>
      </c>
      <c r="D109" s="95" t="s">
        <v>156</v>
      </c>
      <c r="E109" s="82" t="s">
        <v>87</v>
      </c>
      <c r="F109" s="162"/>
      <c r="G109" s="162"/>
      <c r="H109" s="40"/>
      <c r="I109" s="40"/>
      <c r="J109" s="40"/>
      <c r="K109" s="40"/>
      <c r="L109" s="40"/>
      <c r="M109" s="40"/>
    </row>
    <row r="110" spans="1:13" x14ac:dyDescent="0.2">
      <c r="A110" s="229" t="s">
        <v>273</v>
      </c>
      <c r="B110" s="230" t="s">
        <v>104</v>
      </c>
      <c r="C110" s="230" t="s">
        <v>68</v>
      </c>
      <c r="D110" s="185" t="s">
        <v>69</v>
      </c>
      <c r="E110" s="231" t="s">
        <v>70</v>
      </c>
      <c r="F110" s="232">
        <f>F111</f>
        <v>9.7999999999999989</v>
      </c>
      <c r="G110" s="232">
        <f>G111</f>
        <v>9.7999999999999989</v>
      </c>
      <c r="H110" s="40"/>
      <c r="I110" s="40"/>
      <c r="J110" s="40"/>
      <c r="K110" s="40"/>
      <c r="L110" s="40"/>
      <c r="M110" s="40"/>
    </row>
    <row r="111" spans="1:13" ht="25.5" x14ac:dyDescent="0.2">
      <c r="A111" s="237" t="s">
        <v>274</v>
      </c>
      <c r="B111" s="228" t="s">
        <v>104</v>
      </c>
      <c r="C111" s="228" t="s">
        <v>146</v>
      </c>
      <c r="D111" s="92" t="s">
        <v>69</v>
      </c>
      <c r="E111" s="91" t="s">
        <v>70</v>
      </c>
      <c r="F111" s="238">
        <f>F112</f>
        <v>9.7999999999999989</v>
      </c>
      <c r="G111" s="238">
        <f>G112</f>
        <v>9.7999999999999989</v>
      </c>
      <c r="H111" s="40"/>
      <c r="I111" s="40"/>
      <c r="J111" s="40"/>
      <c r="K111" s="40"/>
      <c r="L111" s="40"/>
      <c r="M111" s="40"/>
    </row>
    <row r="112" spans="1:13" ht="27" x14ac:dyDescent="0.25">
      <c r="A112" s="236" t="s">
        <v>240</v>
      </c>
      <c r="B112" s="227" t="s">
        <v>104</v>
      </c>
      <c r="C112" s="227" t="s">
        <v>146</v>
      </c>
      <c r="D112" s="94" t="s">
        <v>75</v>
      </c>
      <c r="E112" s="93" t="s">
        <v>70</v>
      </c>
      <c r="F112" s="161">
        <f>F113+F115</f>
        <v>9.7999999999999989</v>
      </c>
      <c r="G112" s="161">
        <f>G113+G115</f>
        <v>9.7999999999999989</v>
      </c>
      <c r="H112" s="40"/>
      <c r="I112" s="40"/>
      <c r="J112" s="40"/>
      <c r="K112" s="40"/>
      <c r="L112" s="40"/>
      <c r="M112" s="40"/>
    </row>
    <row r="113" spans="1:13" ht="63.75" x14ac:dyDescent="0.2">
      <c r="A113" s="223" t="s">
        <v>275</v>
      </c>
      <c r="B113" s="222" t="s">
        <v>104</v>
      </c>
      <c r="C113" s="222" t="s">
        <v>146</v>
      </c>
      <c r="D113" s="95" t="s">
        <v>295</v>
      </c>
      <c r="E113" s="82" t="s">
        <v>70</v>
      </c>
      <c r="F113" s="162">
        <f>F114</f>
        <v>9.6999999999999993</v>
      </c>
      <c r="G113" s="162">
        <f>G114</f>
        <v>9.6999999999999993</v>
      </c>
      <c r="H113" s="40"/>
      <c r="I113" s="40"/>
      <c r="J113" s="40"/>
      <c r="K113" s="40"/>
      <c r="L113" s="40"/>
      <c r="M113" s="40"/>
    </row>
    <row r="114" spans="1:13" ht="25.5" x14ac:dyDescent="0.2">
      <c r="A114" s="224" t="s">
        <v>86</v>
      </c>
      <c r="B114" s="225" t="s">
        <v>104</v>
      </c>
      <c r="C114" s="225" t="s">
        <v>146</v>
      </c>
      <c r="D114" s="95" t="s">
        <v>295</v>
      </c>
      <c r="E114" s="82" t="s">
        <v>87</v>
      </c>
      <c r="F114" s="162">
        <v>9.6999999999999993</v>
      </c>
      <c r="G114" s="162">
        <v>9.6999999999999993</v>
      </c>
      <c r="H114" s="40"/>
      <c r="I114" s="40"/>
      <c r="J114" s="40"/>
      <c r="K114" s="40"/>
      <c r="L114" s="40"/>
      <c r="M114" s="40"/>
    </row>
    <row r="115" spans="1:13" ht="63.75" x14ac:dyDescent="0.2">
      <c r="A115" s="226" t="s">
        <v>276</v>
      </c>
      <c r="B115" s="225" t="s">
        <v>104</v>
      </c>
      <c r="C115" s="225" t="s">
        <v>146</v>
      </c>
      <c r="D115" s="95" t="s">
        <v>296</v>
      </c>
      <c r="E115" s="82" t="s">
        <v>70</v>
      </c>
      <c r="F115" s="162">
        <f>F116</f>
        <v>0.1</v>
      </c>
      <c r="G115" s="162">
        <f>G116</f>
        <v>0.1</v>
      </c>
      <c r="H115" s="40"/>
      <c r="I115" s="40"/>
      <c r="J115" s="40"/>
      <c r="K115" s="40"/>
      <c r="L115" s="40"/>
      <c r="M115" s="40"/>
    </row>
    <row r="116" spans="1:13" ht="25.5" x14ac:dyDescent="0.2">
      <c r="A116" s="224" t="s">
        <v>86</v>
      </c>
      <c r="B116" s="225" t="s">
        <v>104</v>
      </c>
      <c r="C116" s="225" t="s">
        <v>146</v>
      </c>
      <c r="D116" s="95" t="s">
        <v>296</v>
      </c>
      <c r="E116" s="82" t="s">
        <v>87</v>
      </c>
      <c r="F116" s="162">
        <v>0.1</v>
      </c>
      <c r="G116" s="162">
        <v>0.1</v>
      </c>
      <c r="H116" s="40"/>
      <c r="I116" s="40"/>
      <c r="J116" s="40"/>
      <c r="K116" s="40"/>
      <c r="L116" s="40"/>
      <c r="M116" s="40"/>
    </row>
    <row r="117" spans="1:13" x14ac:dyDescent="0.25">
      <c r="A117" s="75" t="s">
        <v>157</v>
      </c>
      <c r="B117" s="50" t="s">
        <v>158</v>
      </c>
      <c r="C117" s="50" t="s">
        <v>68</v>
      </c>
      <c r="D117" s="51" t="s">
        <v>69</v>
      </c>
      <c r="E117" s="50" t="s">
        <v>70</v>
      </c>
      <c r="F117" s="149">
        <f>F118</f>
        <v>1980.8999999999999</v>
      </c>
      <c r="G117" s="149">
        <f>G118</f>
        <v>1980.8999999999999</v>
      </c>
      <c r="H117" s="40"/>
      <c r="I117" s="40"/>
      <c r="J117" s="40"/>
      <c r="K117" s="40"/>
      <c r="L117" s="40"/>
      <c r="M117" s="40"/>
    </row>
    <row r="118" spans="1:13" x14ac:dyDescent="0.25">
      <c r="A118" s="74" t="s">
        <v>159</v>
      </c>
      <c r="B118" s="53" t="s">
        <v>158</v>
      </c>
      <c r="C118" s="53" t="s">
        <v>72</v>
      </c>
      <c r="D118" s="54" t="s">
        <v>69</v>
      </c>
      <c r="E118" s="53" t="s">
        <v>70</v>
      </c>
      <c r="F118" s="160">
        <f>F122+F123+F124+F128+F127</f>
        <v>1980.8999999999999</v>
      </c>
      <c r="G118" s="160">
        <f>G122+G123+G124+G128+G127</f>
        <v>1980.8999999999999</v>
      </c>
      <c r="H118" s="40"/>
      <c r="I118" s="40"/>
      <c r="J118" s="40"/>
      <c r="K118" s="40"/>
      <c r="L118" s="40"/>
      <c r="M118" s="40"/>
    </row>
    <row r="119" spans="1:13" ht="27" x14ac:dyDescent="0.25">
      <c r="A119" s="77" t="s">
        <v>253</v>
      </c>
      <c r="B119" s="56" t="s">
        <v>158</v>
      </c>
      <c r="C119" s="56" t="s">
        <v>72</v>
      </c>
      <c r="D119" s="57" t="s">
        <v>160</v>
      </c>
      <c r="E119" s="56" t="s">
        <v>70</v>
      </c>
      <c r="F119" s="144">
        <f>F120+F125</f>
        <v>1980.8999999999999</v>
      </c>
      <c r="G119" s="144">
        <f>G120+G125</f>
        <v>1980.8999999999999</v>
      </c>
      <c r="H119" s="40"/>
      <c r="I119" s="40"/>
      <c r="J119" s="40"/>
      <c r="K119" s="40"/>
      <c r="L119" s="40"/>
      <c r="M119" s="40"/>
    </row>
    <row r="120" spans="1:13" x14ac:dyDescent="0.25">
      <c r="A120" s="72" t="s">
        <v>105</v>
      </c>
      <c r="B120" s="69" t="s">
        <v>158</v>
      </c>
      <c r="C120" s="69" t="s">
        <v>72</v>
      </c>
      <c r="D120" s="70" t="s">
        <v>161</v>
      </c>
      <c r="E120" s="69" t="s">
        <v>70</v>
      </c>
      <c r="F120" s="143">
        <f>F121</f>
        <v>1100.3</v>
      </c>
      <c r="G120" s="143">
        <f>G121</f>
        <v>1100.3</v>
      </c>
      <c r="H120" s="40"/>
      <c r="I120" s="40"/>
      <c r="J120" s="40"/>
      <c r="K120" s="40"/>
      <c r="L120" s="40"/>
      <c r="M120" s="40"/>
    </row>
    <row r="121" spans="1:13" x14ac:dyDescent="0.25">
      <c r="A121" s="72" t="s">
        <v>162</v>
      </c>
      <c r="B121" s="69" t="s">
        <v>158</v>
      </c>
      <c r="C121" s="69" t="s">
        <v>72</v>
      </c>
      <c r="D121" s="70" t="s">
        <v>163</v>
      </c>
      <c r="E121" s="69" t="s">
        <v>70</v>
      </c>
      <c r="F121" s="143">
        <f>F122+F123+F124</f>
        <v>1100.3</v>
      </c>
      <c r="G121" s="143">
        <f>G122+G123+G124</f>
        <v>1100.3</v>
      </c>
      <c r="H121" s="40"/>
      <c r="I121" s="40"/>
      <c r="J121" s="40"/>
      <c r="K121" s="40"/>
      <c r="L121" s="40"/>
      <c r="M121" s="40"/>
    </row>
    <row r="122" spans="1:13" x14ac:dyDescent="0.25">
      <c r="A122" s="72" t="s">
        <v>114</v>
      </c>
      <c r="B122" s="69" t="s">
        <v>158</v>
      </c>
      <c r="C122" s="69" t="s">
        <v>72</v>
      </c>
      <c r="D122" s="70" t="s">
        <v>163</v>
      </c>
      <c r="E122" s="69" t="s">
        <v>116</v>
      </c>
      <c r="F122" s="143">
        <v>1100.3</v>
      </c>
      <c r="G122" s="143">
        <v>1100.3</v>
      </c>
      <c r="H122" s="40"/>
      <c r="I122" s="40"/>
      <c r="J122" s="40"/>
      <c r="K122" s="40"/>
      <c r="L122" s="40"/>
      <c r="M122" s="40"/>
    </row>
    <row r="123" spans="1:13" ht="24" hidden="1" customHeight="1" x14ac:dyDescent="0.25">
      <c r="A123" s="72" t="s">
        <v>86</v>
      </c>
      <c r="B123" s="69" t="s">
        <v>158</v>
      </c>
      <c r="C123" s="69" t="s">
        <v>72</v>
      </c>
      <c r="D123" s="70" t="s">
        <v>163</v>
      </c>
      <c r="E123" s="69" t="s">
        <v>87</v>
      </c>
      <c r="F123" s="143">
        <v>0</v>
      </c>
      <c r="G123" s="143">
        <v>0</v>
      </c>
      <c r="H123" s="40"/>
      <c r="I123" s="40"/>
      <c r="J123" s="40"/>
      <c r="K123" s="40"/>
      <c r="L123" s="40"/>
      <c r="M123" s="40"/>
    </row>
    <row r="124" spans="1:13" hidden="1" x14ac:dyDescent="0.25">
      <c r="A124" s="62" t="s">
        <v>91</v>
      </c>
      <c r="B124" s="69" t="s">
        <v>158</v>
      </c>
      <c r="C124" s="69" t="s">
        <v>72</v>
      </c>
      <c r="D124" s="70" t="s">
        <v>163</v>
      </c>
      <c r="E124" s="69" t="s">
        <v>92</v>
      </c>
      <c r="F124" s="143">
        <v>0</v>
      </c>
      <c r="G124" s="143">
        <v>0</v>
      </c>
      <c r="H124" s="40"/>
      <c r="I124" s="40"/>
      <c r="J124" s="40"/>
      <c r="K124" s="40"/>
      <c r="L124" s="40"/>
      <c r="M124" s="40"/>
    </row>
    <row r="125" spans="1:13" x14ac:dyDescent="0.25">
      <c r="A125" s="72" t="s">
        <v>105</v>
      </c>
      <c r="B125" s="69" t="s">
        <v>158</v>
      </c>
      <c r="C125" s="69" t="s">
        <v>72</v>
      </c>
      <c r="D125" s="70" t="s">
        <v>164</v>
      </c>
      <c r="E125" s="69" t="s">
        <v>70</v>
      </c>
      <c r="F125" s="143">
        <f>F126</f>
        <v>880.59999999999991</v>
      </c>
      <c r="G125" s="143">
        <f>G126</f>
        <v>880.59999999999991</v>
      </c>
      <c r="H125" s="40"/>
      <c r="I125" s="40"/>
      <c r="J125" s="40"/>
      <c r="K125" s="40"/>
      <c r="L125" s="40"/>
      <c r="M125" s="40"/>
    </row>
    <row r="126" spans="1:13" x14ac:dyDescent="0.25">
      <c r="A126" s="72" t="s">
        <v>162</v>
      </c>
      <c r="B126" s="69" t="s">
        <v>158</v>
      </c>
      <c r="C126" s="69" t="s">
        <v>72</v>
      </c>
      <c r="D126" s="70" t="s">
        <v>165</v>
      </c>
      <c r="E126" s="69" t="s">
        <v>70</v>
      </c>
      <c r="F126" s="143">
        <f>F128+F127</f>
        <v>880.59999999999991</v>
      </c>
      <c r="G126" s="143">
        <f>G128+G127</f>
        <v>880.59999999999991</v>
      </c>
      <c r="H126" s="40"/>
      <c r="I126" s="40"/>
      <c r="J126" s="40"/>
      <c r="K126" s="40"/>
      <c r="L126" s="40"/>
      <c r="M126" s="40"/>
    </row>
    <row r="127" spans="1:13" x14ac:dyDescent="0.25">
      <c r="A127" s="72" t="s">
        <v>114</v>
      </c>
      <c r="B127" s="69" t="s">
        <v>158</v>
      </c>
      <c r="C127" s="69" t="s">
        <v>72</v>
      </c>
      <c r="D127" s="70" t="s">
        <v>165</v>
      </c>
      <c r="E127" s="69" t="s">
        <v>116</v>
      </c>
      <c r="F127" s="143">
        <v>702.3</v>
      </c>
      <c r="G127" s="143">
        <v>702.3</v>
      </c>
      <c r="H127" s="40"/>
      <c r="I127" s="40"/>
      <c r="J127" s="40"/>
      <c r="K127" s="40"/>
      <c r="L127" s="40"/>
      <c r="M127" s="40"/>
    </row>
    <row r="128" spans="1:13" ht="16.5" customHeight="1" x14ac:dyDescent="0.25">
      <c r="A128" s="96" t="s">
        <v>91</v>
      </c>
      <c r="B128" s="69" t="s">
        <v>158</v>
      </c>
      <c r="C128" s="69" t="s">
        <v>72</v>
      </c>
      <c r="D128" s="70" t="s">
        <v>165</v>
      </c>
      <c r="E128" s="69" t="s">
        <v>92</v>
      </c>
      <c r="F128" s="143">
        <v>178.3</v>
      </c>
      <c r="G128" s="143">
        <v>178.3</v>
      </c>
      <c r="H128" s="40"/>
      <c r="I128" s="40"/>
      <c r="J128" s="40"/>
      <c r="K128" s="40"/>
      <c r="L128" s="40"/>
      <c r="M128" s="40"/>
    </row>
    <row r="129" spans="1:13" hidden="1" x14ac:dyDescent="0.25">
      <c r="A129" s="75" t="s">
        <v>166</v>
      </c>
      <c r="B129" s="50" t="s">
        <v>125</v>
      </c>
      <c r="C129" s="50" t="s">
        <v>68</v>
      </c>
      <c r="D129" s="51" t="s">
        <v>69</v>
      </c>
      <c r="E129" s="50" t="s">
        <v>70</v>
      </c>
      <c r="F129" s="149">
        <f>F130+F134</f>
        <v>0</v>
      </c>
      <c r="G129" s="149">
        <f>G130+G134</f>
        <v>0</v>
      </c>
      <c r="H129" s="40"/>
      <c r="I129" s="40"/>
      <c r="J129" s="40"/>
      <c r="K129" s="40"/>
      <c r="L129" s="40"/>
      <c r="M129" s="40"/>
    </row>
    <row r="130" spans="1:13" hidden="1" x14ac:dyDescent="0.25">
      <c r="A130" s="74" t="s">
        <v>167</v>
      </c>
      <c r="B130" s="53" t="s">
        <v>125</v>
      </c>
      <c r="C130" s="53" t="s">
        <v>72</v>
      </c>
      <c r="D130" s="54" t="s">
        <v>69</v>
      </c>
      <c r="E130" s="53" t="s">
        <v>70</v>
      </c>
      <c r="F130" s="160">
        <f t="shared" ref="F130:G132" si="8">F131</f>
        <v>0</v>
      </c>
      <c r="G130" s="160">
        <f t="shared" si="8"/>
        <v>0</v>
      </c>
      <c r="H130" s="40"/>
      <c r="I130" s="40"/>
      <c r="J130" s="40"/>
      <c r="K130" s="40"/>
      <c r="L130" s="40"/>
      <c r="M130" s="40"/>
    </row>
    <row r="131" spans="1:13" hidden="1" x14ac:dyDescent="0.25">
      <c r="A131" s="63" t="s">
        <v>93</v>
      </c>
      <c r="B131" s="69" t="s">
        <v>125</v>
      </c>
      <c r="C131" s="69" t="s">
        <v>72</v>
      </c>
      <c r="D131" s="70" t="s">
        <v>94</v>
      </c>
      <c r="E131" s="69" t="s">
        <v>70</v>
      </c>
      <c r="F131" s="71">
        <f t="shared" si="8"/>
        <v>0</v>
      </c>
      <c r="G131" s="71">
        <f t="shared" si="8"/>
        <v>0</v>
      </c>
      <c r="H131" s="40"/>
      <c r="I131" s="40"/>
      <c r="J131" s="40"/>
      <c r="K131" s="40"/>
      <c r="L131" s="40"/>
      <c r="M131" s="40"/>
    </row>
    <row r="132" spans="1:13" hidden="1" x14ac:dyDescent="0.25">
      <c r="A132" s="62" t="s">
        <v>168</v>
      </c>
      <c r="B132" s="69" t="s">
        <v>125</v>
      </c>
      <c r="C132" s="69" t="s">
        <v>72</v>
      </c>
      <c r="D132" s="70" t="s">
        <v>95</v>
      </c>
      <c r="E132" s="69" t="s">
        <v>70</v>
      </c>
      <c r="F132" s="71">
        <f t="shared" si="8"/>
        <v>0</v>
      </c>
      <c r="G132" s="71">
        <f t="shared" si="8"/>
        <v>0</v>
      </c>
      <c r="H132" s="40"/>
      <c r="I132" s="40"/>
      <c r="J132" s="40"/>
      <c r="K132" s="40"/>
      <c r="L132" s="40"/>
      <c r="M132" s="40"/>
    </row>
    <row r="133" spans="1:13" hidden="1" x14ac:dyDescent="0.2">
      <c r="A133" s="97" t="s">
        <v>247</v>
      </c>
      <c r="B133" s="82" t="s">
        <v>125</v>
      </c>
      <c r="C133" s="82" t="s">
        <v>72</v>
      </c>
      <c r="D133" s="95" t="s">
        <v>169</v>
      </c>
      <c r="E133" s="82" t="s">
        <v>246</v>
      </c>
      <c r="F133" s="98"/>
      <c r="G133" s="98"/>
      <c r="H133" s="40"/>
      <c r="I133" s="40"/>
      <c r="J133" s="40"/>
      <c r="K133" s="40"/>
      <c r="L133" s="40"/>
      <c r="M133" s="40"/>
    </row>
    <row r="134" spans="1:13" hidden="1" x14ac:dyDescent="0.25">
      <c r="A134" s="74" t="s">
        <v>170</v>
      </c>
      <c r="B134" s="53" t="s">
        <v>125</v>
      </c>
      <c r="C134" s="53" t="s">
        <v>100</v>
      </c>
      <c r="D134" s="54" t="s">
        <v>69</v>
      </c>
      <c r="E134" s="53" t="s">
        <v>70</v>
      </c>
      <c r="F134" s="163">
        <f t="shared" ref="F134:G136" si="9">F135</f>
        <v>0</v>
      </c>
      <c r="G134" s="163">
        <f t="shared" si="9"/>
        <v>0</v>
      </c>
      <c r="H134" s="40"/>
      <c r="I134" s="40"/>
      <c r="J134" s="40"/>
      <c r="K134" s="40"/>
      <c r="L134" s="40"/>
      <c r="M134" s="40"/>
    </row>
    <row r="135" spans="1:13" hidden="1" x14ac:dyDescent="0.25">
      <c r="A135" s="77" t="s">
        <v>171</v>
      </c>
      <c r="B135" s="56" t="s">
        <v>125</v>
      </c>
      <c r="C135" s="56" t="s">
        <v>100</v>
      </c>
      <c r="D135" s="57" t="s">
        <v>69</v>
      </c>
      <c r="E135" s="56" t="s">
        <v>70</v>
      </c>
      <c r="F135" s="164">
        <f t="shared" si="9"/>
        <v>0</v>
      </c>
      <c r="G135" s="164">
        <f t="shared" si="9"/>
        <v>0</v>
      </c>
      <c r="H135" s="40"/>
      <c r="I135" s="40"/>
      <c r="J135" s="40"/>
      <c r="K135" s="40"/>
      <c r="L135" s="40"/>
      <c r="M135" s="40"/>
    </row>
    <row r="136" spans="1:13" hidden="1" x14ac:dyDescent="0.25">
      <c r="A136" s="62" t="s">
        <v>105</v>
      </c>
      <c r="B136" s="46" t="s">
        <v>125</v>
      </c>
      <c r="C136" s="46" t="s">
        <v>100</v>
      </c>
      <c r="D136" s="47" t="s">
        <v>172</v>
      </c>
      <c r="E136" s="46" t="s">
        <v>70</v>
      </c>
      <c r="F136" s="165">
        <f t="shared" si="9"/>
        <v>0</v>
      </c>
      <c r="G136" s="165">
        <f t="shared" si="9"/>
        <v>0</v>
      </c>
      <c r="H136" s="40"/>
      <c r="I136" s="40"/>
      <c r="J136" s="40"/>
      <c r="K136" s="40"/>
      <c r="L136" s="40"/>
      <c r="M136" s="40"/>
    </row>
    <row r="137" spans="1:13" ht="25.5" hidden="1" x14ac:dyDescent="0.2">
      <c r="A137" s="62" t="s">
        <v>86</v>
      </c>
      <c r="B137" s="82" t="s">
        <v>125</v>
      </c>
      <c r="C137" s="82" t="s">
        <v>100</v>
      </c>
      <c r="D137" s="95" t="s">
        <v>173</v>
      </c>
      <c r="E137" s="82" t="s">
        <v>87</v>
      </c>
      <c r="F137" s="166">
        <v>0</v>
      </c>
      <c r="G137" s="166">
        <v>0</v>
      </c>
      <c r="H137" s="40"/>
      <c r="I137" s="40"/>
      <c r="J137" s="40"/>
      <c r="K137" s="40"/>
      <c r="L137" s="40"/>
      <c r="M137" s="40"/>
    </row>
    <row r="138" spans="1:13" x14ac:dyDescent="0.25">
      <c r="A138" s="40"/>
      <c r="B138" s="40"/>
      <c r="C138" s="40"/>
      <c r="D138" s="41"/>
      <c r="E138" s="40"/>
      <c r="F138" s="40"/>
      <c r="G138" s="99"/>
      <c r="H138" s="40"/>
      <c r="I138" s="40"/>
      <c r="J138" s="40"/>
      <c r="K138" s="40"/>
      <c r="L138" s="40"/>
      <c r="M138" s="40"/>
    </row>
    <row r="139" spans="1:13" x14ac:dyDescent="0.25">
      <c r="A139" s="40"/>
      <c r="B139" s="40"/>
      <c r="C139" s="40"/>
      <c r="D139" s="41"/>
      <c r="E139" s="40"/>
      <c r="F139" s="40"/>
      <c r="G139" s="99"/>
      <c r="H139" s="40"/>
      <c r="I139" s="40"/>
      <c r="J139" s="40"/>
      <c r="K139" s="40"/>
      <c r="L139" s="40"/>
      <c r="M139" s="40"/>
    </row>
    <row r="140" spans="1:13" x14ac:dyDescent="0.25">
      <c r="A140" s="40"/>
      <c r="B140" s="40"/>
      <c r="C140" s="40"/>
      <c r="D140" s="41"/>
      <c r="E140" s="40"/>
      <c r="F140" s="40"/>
      <c r="G140" s="99"/>
      <c r="H140" s="40"/>
      <c r="I140" s="40"/>
      <c r="J140" s="40"/>
      <c r="K140" s="40"/>
      <c r="L140" s="40"/>
      <c r="M140" s="40"/>
    </row>
    <row r="141" spans="1:13" x14ac:dyDescent="0.25">
      <c r="A141" s="40"/>
      <c r="B141" s="40"/>
      <c r="C141" s="40"/>
      <c r="D141" s="41"/>
      <c r="E141" s="40"/>
      <c r="F141" s="40"/>
      <c r="G141" s="99"/>
      <c r="H141" s="40"/>
      <c r="I141" s="40"/>
      <c r="J141" s="40"/>
      <c r="K141" s="40"/>
      <c r="L141" s="40"/>
      <c r="M141" s="40"/>
    </row>
    <row r="142" spans="1:13" x14ac:dyDescent="0.25">
      <c r="A142" s="40"/>
      <c r="B142" s="40"/>
      <c r="C142" s="40"/>
      <c r="D142" s="41"/>
      <c r="E142" s="40"/>
      <c r="F142" s="40"/>
      <c r="G142" s="99"/>
      <c r="H142" s="40"/>
      <c r="I142" s="40"/>
      <c r="J142" s="40"/>
      <c r="K142" s="40"/>
      <c r="L142" s="40"/>
      <c r="M142" s="40"/>
    </row>
    <row r="143" spans="1:13" x14ac:dyDescent="0.25">
      <c r="A143" s="40"/>
      <c r="B143" s="40"/>
      <c r="C143" s="40"/>
      <c r="D143" s="41"/>
      <c r="E143" s="40"/>
      <c r="F143" s="40"/>
      <c r="G143" s="99"/>
      <c r="H143" s="40"/>
      <c r="I143" s="40"/>
      <c r="J143" s="40"/>
      <c r="K143" s="40"/>
      <c r="L143" s="40"/>
      <c r="M143" s="40"/>
    </row>
    <row r="144" spans="1:13" x14ac:dyDescent="0.25">
      <c r="A144" s="40"/>
      <c r="B144" s="40"/>
      <c r="C144" s="40"/>
      <c r="D144" s="41"/>
      <c r="E144" s="40"/>
      <c r="F144" s="40"/>
      <c r="G144" s="99"/>
      <c r="H144" s="40"/>
      <c r="I144" s="40"/>
      <c r="J144" s="40"/>
      <c r="K144" s="40"/>
      <c r="L144" s="40"/>
      <c r="M144" s="40"/>
    </row>
    <row r="145" spans="1:13" x14ac:dyDescent="0.25">
      <c r="A145" s="40"/>
      <c r="B145" s="40"/>
      <c r="C145" s="40"/>
      <c r="D145" s="41"/>
      <c r="E145" s="40"/>
      <c r="F145" s="40"/>
      <c r="G145" s="99"/>
      <c r="H145" s="40"/>
      <c r="I145" s="40"/>
      <c r="J145" s="40"/>
      <c r="K145" s="40"/>
      <c r="L145" s="40"/>
      <c r="M145" s="40"/>
    </row>
    <row r="146" spans="1:13" x14ac:dyDescent="0.25">
      <c r="A146" s="40"/>
      <c r="B146" s="40"/>
      <c r="C146" s="40"/>
      <c r="D146" s="41"/>
      <c r="E146" s="40"/>
      <c r="F146" s="40"/>
      <c r="G146" s="99"/>
      <c r="H146" s="40"/>
      <c r="I146" s="40"/>
      <c r="J146" s="40"/>
      <c r="K146" s="40"/>
      <c r="L146" s="40"/>
      <c r="M146" s="40"/>
    </row>
    <row r="147" spans="1:13" x14ac:dyDescent="0.25">
      <c r="A147" s="40"/>
      <c r="B147" s="40"/>
      <c r="C147" s="40"/>
      <c r="D147" s="41"/>
      <c r="E147" s="40"/>
      <c r="F147" s="40"/>
      <c r="G147" s="99"/>
      <c r="H147" s="40"/>
      <c r="I147" s="40"/>
      <c r="J147" s="40"/>
      <c r="K147" s="40"/>
      <c r="L147" s="40"/>
      <c r="M147" s="40"/>
    </row>
    <row r="148" spans="1:13" x14ac:dyDescent="0.25">
      <c r="A148" s="40"/>
      <c r="B148" s="40"/>
      <c r="C148" s="40"/>
      <c r="D148" s="41"/>
      <c r="E148" s="40"/>
      <c r="F148" s="40"/>
      <c r="G148" s="99"/>
      <c r="H148" s="40"/>
      <c r="I148" s="40"/>
      <c r="J148" s="40"/>
      <c r="K148" s="40"/>
      <c r="L148" s="40"/>
      <c r="M148" s="40"/>
    </row>
    <row r="149" spans="1:13" x14ac:dyDescent="0.25">
      <c r="A149" s="40"/>
      <c r="B149" s="40"/>
      <c r="C149" s="40"/>
      <c r="D149" s="41"/>
      <c r="E149" s="40"/>
      <c r="F149" s="40"/>
      <c r="G149" s="99"/>
      <c r="H149" s="40"/>
      <c r="I149" s="40"/>
      <c r="J149" s="40"/>
      <c r="K149" s="40"/>
      <c r="L149" s="40"/>
      <c r="M149" s="40"/>
    </row>
    <row r="150" spans="1:13" x14ac:dyDescent="0.25">
      <c r="A150" s="40"/>
      <c r="B150" s="40"/>
      <c r="C150" s="40"/>
      <c r="D150" s="41"/>
      <c r="E150" s="40"/>
      <c r="F150" s="40"/>
      <c r="G150" s="99"/>
      <c r="H150" s="40"/>
      <c r="I150" s="40"/>
      <c r="J150" s="40"/>
      <c r="K150" s="40"/>
      <c r="L150" s="40"/>
      <c r="M150" s="40"/>
    </row>
    <row r="151" spans="1:13" x14ac:dyDescent="0.25">
      <c r="A151" s="40"/>
      <c r="B151" s="40"/>
      <c r="C151" s="40"/>
      <c r="D151" s="41"/>
      <c r="E151" s="40"/>
      <c r="F151" s="40"/>
      <c r="G151" s="99"/>
      <c r="H151" s="40"/>
      <c r="I151" s="40"/>
      <c r="J151" s="40"/>
      <c r="K151" s="40"/>
      <c r="L151" s="40"/>
      <c r="M151" s="40"/>
    </row>
    <row r="152" spans="1:13" x14ac:dyDescent="0.25">
      <c r="A152" s="40"/>
      <c r="B152" s="40"/>
      <c r="C152" s="40"/>
      <c r="D152" s="41"/>
      <c r="E152" s="40"/>
      <c r="F152" s="40"/>
      <c r="G152" s="99"/>
      <c r="H152" s="40"/>
      <c r="I152" s="40"/>
      <c r="J152" s="40"/>
      <c r="K152" s="40"/>
      <c r="L152" s="40"/>
      <c r="M152" s="40"/>
    </row>
    <row r="153" spans="1:13" x14ac:dyDescent="0.25">
      <c r="A153" s="40"/>
      <c r="B153" s="40"/>
      <c r="C153" s="40"/>
      <c r="D153" s="41"/>
      <c r="E153" s="40"/>
      <c r="F153" s="40"/>
      <c r="G153" s="99"/>
      <c r="H153" s="40"/>
      <c r="I153" s="40"/>
      <c r="J153" s="40"/>
      <c r="K153" s="40"/>
      <c r="L153" s="40"/>
      <c r="M153" s="40"/>
    </row>
    <row r="154" spans="1:13" x14ac:dyDescent="0.25">
      <c r="A154" s="40"/>
      <c r="B154" s="40"/>
      <c r="C154" s="40"/>
      <c r="D154" s="41"/>
      <c r="E154" s="40"/>
      <c r="F154" s="40"/>
      <c r="G154" s="99"/>
      <c r="H154" s="40"/>
      <c r="I154" s="40"/>
      <c r="J154" s="40"/>
      <c r="K154" s="40"/>
      <c r="L154" s="40"/>
      <c r="M154" s="40"/>
    </row>
    <row r="155" spans="1:13" x14ac:dyDescent="0.25">
      <c r="A155" s="40"/>
      <c r="B155" s="40"/>
      <c r="C155" s="40"/>
      <c r="D155" s="41"/>
      <c r="E155" s="40"/>
      <c r="F155" s="40"/>
      <c r="G155" s="99"/>
      <c r="H155" s="40"/>
      <c r="I155" s="40"/>
      <c r="J155" s="40"/>
      <c r="K155" s="40"/>
      <c r="L155" s="40"/>
      <c r="M155" s="40"/>
    </row>
    <row r="156" spans="1:13" x14ac:dyDescent="0.25">
      <c r="A156" s="40"/>
      <c r="B156" s="40"/>
      <c r="C156" s="40"/>
      <c r="D156" s="41"/>
      <c r="E156" s="40"/>
      <c r="F156" s="40"/>
      <c r="G156" s="99"/>
      <c r="H156" s="40"/>
      <c r="I156" s="40"/>
      <c r="J156" s="40"/>
      <c r="K156" s="40"/>
      <c r="L156" s="40"/>
      <c r="M156" s="40"/>
    </row>
    <row r="157" spans="1:13" x14ac:dyDescent="0.25">
      <c r="A157" s="40"/>
      <c r="B157" s="40"/>
      <c r="C157" s="40"/>
      <c r="D157" s="41"/>
      <c r="E157" s="40"/>
      <c r="F157" s="40"/>
      <c r="G157" s="99"/>
      <c r="H157" s="40"/>
      <c r="I157" s="40"/>
      <c r="J157" s="40"/>
      <c r="K157" s="40"/>
      <c r="L157" s="40"/>
      <c r="M157" s="40"/>
    </row>
    <row r="158" spans="1:13" x14ac:dyDescent="0.25">
      <c r="A158" s="40"/>
      <c r="B158" s="40"/>
      <c r="C158" s="40"/>
      <c r="D158" s="41"/>
      <c r="E158" s="40"/>
      <c r="F158" s="40"/>
      <c r="G158" s="99"/>
      <c r="H158" s="40"/>
      <c r="I158" s="40"/>
      <c r="J158" s="40"/>
      <c r="K158" s="40"/>
      <c r="L158" s="40"/>
      <c r="M158" s="40"/>
    </row>
    <row r="159" spans="1:13" x14ac:dyDescent="0.25">
      <c r="A159" s="40"/>
      <c r="B159" s="40"/>
      <c r="C159" s="40"/>
      <c r="D159" s="41"/>
      <c r="E159" s="40"/>
      <c r="F159" s="40"/>
      <c r="G159" s="99"/>
      <c r="H159" s="40"/>
      <c r="I159" s="40"/>
      <c r="J159" s="40"/>
      <c r="K159" s="40"/>
      <c r="L159" s="40"/>
      <c r="M159" s="40"/>
    </row>
    <row r="160" spans="1:13" x14ac:dyDescent="0.25">
      <c r="A160" s="40"/>
      <c r="B160" s="40"/>
      <c r="C160" s="40"/>
      <c r="D160" s="41"/>
      <c r="E160" s="40"/>
      <c r="F160" s="40"/>
      <c r="G160" s="99"/>
      <c r="H160" s="40"/>
      <c r="I160" s="40"/>
      <c r="J160" s="40"/>
      <c r="K160" s="40"/>
      <c r="L160" s="40"/>
      <c r="M160" s="40"/>
    </row>
    <row r="161" spans="1:13" x14ac:dyDescent="0.25">
      <c r="A161" s="40"/>
      <c r="B161" s="40"/>
      <c r="C161" s="40"/>
      <c r="D161" s="41"/>
      <c r="E161" s="40"/>
      <c r="F161" s="40"/>
      <c r="G161" s="99"/>
      <c r="H161" s="40"/>
      <c r="I161" s="40"/>
      <c r="J161" s="40"/>
      <c r="K161" s="40"/>
      <c r="L161" s="40"/>
      <c r="M161" s="40"/>
    </row>
    <row r="162" spans="1:13" x14ac:dyDescent="0.25">
      <c r="A162" s="40"/>
      <c r="B162" s="40"/>
      <c r="C162" s="40"/>
      <c r="D162" s="41"/>
      <c r="E162" s="40"/>
      <c r="F162" s="40"/>
      <c r="G162" s="99"/>
      <c r="H162" s="40"/>
      <c r="I162" s="40"/>
      <c r="J162" s="40"/>
      <c r="K162" s="40"/>
      <c r="L162" s="40"/>
      <c r="M162" s="40"/>
    </row>
    <row r="163" spans="1:13" x14ac:dyDescent="0.25">
      <c r="A163" s="40"/>
      <c r="B163" s="40"/>
      <c r="C163" s="40"/>
      <c r="D163" s="41"/>
      <c r="E163" s="40"/>
      <c r="F163" s="40"/>
      <c r="G163" s="99"/>
      <c r="H163" s="40"/>
      <c r="I163" s="40"/>
      <c r="J163" s="40"/>
      <c r="K163" s="40"/>
      <c r="L163" s="40"/>
      <c r="M163" s="40"/>
    </row>
    <row r="164" spans="1:13" x14ac:dyDescent="0.25">
      <c r="A164" s="40"/>
      <c r="B164" s="40"/>
      <c r="C164" s="40"/>
      <c r="D164" s="41"/>
      <c r="E164" s="40"/>
      <c r="F164" s="40"/>
      <c r="G164" s="99"/>
      <c r="H164" s="40"/>
      <c r="I164" s="40"/>
      <c r="J164" s="40"/>
      <c r="K164" s="40"/>
      <c r="L164" s="40"/>
      <c r="M164" s="40"/>
    </row>
    <row r="165" spans="1:13" x14ac:dyDescent="0.25">
      <c r="A165" s="40"/>
      <c r="B165" s="40"/>
      <c r="C165" s="40"/>
      <c r="D165" s="41"/>
      <c r="E165" s="40"/>
      <c r="F165" s="40"/>
      <c r="G165" s="99"/>
      <c r="H165" s="40"/>
      <c r="I165" s="40"/>
      <c r="J165" s="40"/>
      <c r="K165" s="40"/>
      <c r="L165" s="40"/>
      <c r="M165" s="40"/>
    </row>
    <row r="166" spans="1:13" x14ac:dyDescent="0.25">
      <c r="A166" s="40"/>
      <c r="B166" s="40"/>
      <c r="C166" s="40"/>
      <c r="D166" s="41"/>
      <c r="E166" s="40"/>
      <c r="F166" s="40"/>
      <c r="G166" s="99"/>
      <c r="H166" s="40"/>
      <c r="I166" s="40"/>
      <c r="J166" s="40"/>
      <c r="K166" s="40"/>
      <c r="L166" s="40"/>
      <c r="M166" s="40"/>
    </row>
    <row r="167" spans="1:13" x14ac:dyDescent="0.25">
      <c r="A167" s="40"/>
      <c r="B167" s="40"/>
      <c r="C167" s="40"/>
      <c r="D167" s="41"/>
      <c r="E167" s="40"/>
      <c r="F167" s="40"/>
      <c r="G167" s="99"/>
      <c r="H167" s="40"/>
      <c r="I167" s="40"/>
      <c r="J167" s="40"/>
      <c r="K167" s="40"/>
      <c r="L167" s="40"/>
      <c r="M167" s="40"/>
    </row>
    <row r="168" spans="1:13" x14ac:dyDescent="0.25">
      <c r="A168" s="40"/>
      <c r="B168" s="40"/>
      <c r="C168" s="40"/>
      <c r="D168" s="41"/>
      <c r="E168" s="40"/>
      <c r="F168" s="40"/>
      <c r="G168" s="99"/>
      <c r="H168" s="40"/>
      <c r="I168" s="40"/>
      <c r="J168" s="40"/>
      <c r="K168" s="40"/>
      <c r="L168" s="40"/>
      <c r="M168" s="40"/>
    </row>
    <row r="169" spans="1:13" x14ac:dyDescent="0.25">
      <c r="A169" s="40"/>
      <c r="B169" s="40"/>
      <c r="C169" s="40"/>
      <c r="D169" s="41"/>
      <c r="E169" s="40"/>
      <c r="F169" s="40"/>
      <c r="G169" s="99"/>
      <c r="H169" s="40"/>
      <c r="I169" s="40"/>
      <c r="J169" s="40"/>
      <c r="K169" s="40"/>
      <c r="L169" s="40"/>
      <c r="M169" s="40"/>
    </row>
    <row r="170" spans="1:13" x14ac:dyDescent="0.25">
      <c r="A170" s="40"/>
      <c r="B170" s="40"/>
      <c r="C170" s="40"/>
      <c r="D170" s="41"/>
      <c r="E170" s="40"/>
      <c r="F170" s="40"/>
      <c r="G170" s="99"/>
      <c r="H170" s="40"/>
      <c r="I170" s="40"/>
      <c r="J170" s="40"/>
      <c r="K170" s="40"/>
      <c r="L170" s="40"/>
      <c r="M170" s="40"/>
    </row>
    <row r="171" spans="1:13" x14ac:dyDescent="0.25">
      <c r="A171" s="40"/>
      <c r="B171" s="40"/>
      <c r="C171" s="40"/>
      <c r="D171" s="41"/>
      <c r="E171" s="40"/>
      <c r="F171" s="40"/>
      <c r="G171" s="99"/>
      <c r="H171" s="40"/>
      <c r="I171" s="40"/>
      <c r="J171" s="40"/>
      <c r="K171" s="40"/>
      <c r="L171" s="40"/>
      <c r="M171" s="40"/>
    </row>
    <row r="172" spans="1:13" x14ac:dyDescent="0.25">
      <c r="A172" s="40"/>
      <c r="B172" s="40"/>
      <c r="C172" s="40"/>
      <c r="D172" s="41"/>
      <c r="E172" s="40"/>
      <c r="F172" s="40"/>
      <c r="G172" s="99"/>
      <c r="H172" s="40"/>
      <c r="I172" s="40"/>
      <c r="J172" s="40"/>
      <c r="K172" s="40"/>
      <c r="L172" s="40"/>
      <c r="M172" s="40"/>
    </row>
    <row r="173" spans="1:13" x14ac:dyDescent="0.25">
      <c r="A173" s="40"/>
      <c r="B173" s="40"/>
      <c r="C173" s="40"/>
      <c r="D173" s="41"/>
      <c r="E173" s="40"/>
      <c r="F173" s="40"/>
      <c r="G173" s="99"/>
      <c r="H173" s="40"/>
      <c r="I173" s="40"/>
      <c r="J173" s="40"/>
      <c r="K173" s="40"/>
      <c r="L173" s="40"/>
      <c r="M173" s="40"/>
    </row>
    <row r="174" spans="1:13" x14ac:dyDescent="0.25">
      <c r="A174" s="40"/>
      <c r="B174" s="40"/>
      <c r="C174" s="40"/>
      <c r="D174" s="41"/>
      <c r="E174" s="40"/>
      <c r="F174" s="40"/>
      <c r="G174" s="99"/>
      <c r="H174" s="40"/>
      <c r="I174" s="40"/>
      <c r="J174" s="40"/>
      <c r="K174" s="40"/>
      <c r="L174" s="40"/>
      <c r="M174" s="40"/>
    </row>
    <row r="175" spans="1:13" x14ac:dyDescent="0.25">
      <c r="A175" s="40"/>
      <c r="B175" s="40"/>
      <c r="C175" s="40"/>
      <c r="D175" s="41"/>
      <c r="E175" s="40"/>
      <c r="F175" s="40"/>
      <c r="G175" s="99"/>
      <c r="H175" s="40"/>
      <c r="I175" s="40"/>
      <c r="J175" s="40"/>
      <c r="K175" s="40"/>
      <c r="L175" s="40"/>
      <c r="M175" s="40"/>
    </row>
    <row r="176" spans="1:13" x14ac:dyDescent="0.25">
      <c r="A176" s="40"/>
      <c r="B176" s="40"/>
      <c r="C176" s="40"/>
      <c r="D176" s="41"/>
      <c r="E176" s="40"/>
      <c r="F176" s="40"/>
      <c r="G176" s="99"/>
      <c r="H176" s="40"/>
      <c r="I176" s="40"/>
      <c r="J176" s="40"/>
      <c r="K176" s="40"/>
      <c r="L176" s="40"/>
      <c r="M176" s="40"/>
    </row>
    <row r="177" spans="1:13" x14ac:dyDescent="0.25">
      <c r="A177" s="40"/>
      <c r="B177" s="40"/>
      <c r="C177" s="40"/>
      <c r="D177" s="41"/>
      <c r="E177" s="40"/>
      <c r="F177" s="40"/>
      <c r="G177" s="99"/>
      <c r="H177" s="40"/>
      <c r="I177" s="40"/>
      <c r="J177" s="40"/>
      <c r="K177" s="40"/>
      <c r="L177" s="40"/>
      <c r="M177" s="40"/>
    </row>
    <row r="178" spans="1:13" x14ac:dyDescent="0.25">
      <c r="A178" s="40"/>
      <c r="B178" s="40"/>
      <c r="C178" s="40"/>
      <c r="D178" s="41"/>
      <c r="E178" s="40"/>
      <c r="F178" s="40"/>
      <c r="G178" s="99"/>
      <c r="H178" s="40"/>
      <c r="I178" s="40"/>
      <c r="J178" s="40"/>
      <c r="K178" s="40"/>
      <c r="L178" s="40"/>
      <c r="M178" s="40"/>
    </row>
    <row r="179" spans="1:13" x14ac:dyDescent="0.25">
      <c r="A179" s="40"/>
      <c r="B179" s="40"/>
      <c r="C179" s="40"/>
      <c r="D179" s="41"/>
      <c r="E179" s="40"/>
      <c r="F179" s="40"/>
      <c r="G179" s="99"/>
      <c r="H179" s="40"/>
      <c r="I179" s="40"/>
      <c r="J179" s="40"/>
      <c r="K179" s="40"/>
      <c r="L179" s="40"/>
      <c r="M179" s="40"/>
    </row>
    <row r="180" spans="1:13" x14ac:dyDescent="0.25">
      <c r="A180" s="40"/>
      <c r="B180" s="40"/>
      <c r="C180" s="40"/>
      <c r="D180" s="41"/>
      <c r="E180" s="40"/>
      <c r="F180" s="40"/>
      <c r="G180" s="99"/>
      <c r="H180" s="40"/>
      <c r="I180" s="40"/>
      <c r="J180" s="40"/>
      <c r="K180" s="40"/>
      <c r="L180" s="40"/>
      <c r="M180" s="40"/>
    </row>
    <row r="181" spans="1:13" x14ac:dyDescent="0.25">
      <c r="A181" s="40"/>
      <c r="B181" s="40"/>
      <c r="C181" s="40"/>
      <c r="D181" s="41"/>
      <c r="E181" s="40"/>
      <c r="F181" s="40"/>
      <c r="G181" s="99"/>
      <c r="H181" s="40"/>
      <c r="I181" s="40"/>
      <c r="J181" s="40"/>
      <c r="K181" s="40"/>
      <c r="L181" s="40"/>
      <c r="M181" s="40"/>
    </row>
    <row r="182" spans="1:13" x14ac:dyDescent="0.25">
      <c r="A182" s="40"/>
      <c r="B182" s="40"/>
      <c r="C182" s="40"/>
      <c r="D182" s="41"/>
      <c r="E182" s="40"/>
      <c r="F182" s="40"/>
      <c r="G182" s="99"/>
      <c r="H182" s="40"/>
      <c r="I182" s="40"/>
      <c r="J182" s="40"/>
      <c r="K182" s="40"/>
      <c r="L182" s="40"/>
      <c r="M182" s="40"/>
    </row>
    <row r="183" spans="1:13" x14ac:dyDescent="0.25">
      <c r="A183" s="40"/>
      <c r="B183" s="40"/>
      <c r="C183" s="40"/>
      <c r="D183" s="41"/>
      <c r="E183" s="40"/>
      <c r="F183" s="40"/>
      <c r="G183" s="99"/>
      <c r="H183" s="40"/>
      <c r="I183" s="40"/>
      <c r="J183" s="40"/>
      <c r="K183" s="40"/>
      <c r="L183" s="40"/>
      <c r="M183" s="40"/>
    </row>
    <row r="184" spans="1:13" x14ac:dyDescent="0.25">
      <c r="A184" s="40"/>
      <c r="B184" s="40"/>
      <c r="C184" s="40"/>
      <c r="D184" s="41"/>
      <c r="E184" s="40"/>
      <c r="F184" s="40"/>
      <c r="G184" s="99"/>
      <c r="H184" s="40"/>
      <c r="I184" s="40"/>
      <c r="J184" s="40"/>
      <c r="K184" s="40"/>
      <c r="L184" s="40"/>
      <c r="M184" s="40"/>
    </row>
    <row r="185" spans="1:13" x14ac:dyDescent="0.25">
      <c r="A185" s="40"/>
      <c r="B185" s="40"/>
      <c r="C185" s="40"/>
      <c r="D185" s="41"/>
      <c r="E185" s="40"/>
      <c r="F185" s="40"/>
      <c r="G185" s="99"/>
      <c r="H185" s="40"/>
      <c r="I185" s="40"/>
      <c r="J185" s="40"/>
      <c r="K185" s="40"/>
      <c r="L185" s="40"/>
      <c r="M185" s="40"/>
    </row>
    <row r="186" spans="1:13" x14ac:dyDescent="0.25">
      <c r="A186" s="40"/>
      <c r="B186" s="40"/>
      <c r="C186" s="40"/>
      <c r="D186" s="41"/>
      <c r="E186" s="40"/>
      <c r="F186" s="40"/>
      <c r="G186" s="99"/>
      <c r="H186" s="40"/>
      <c r="I186" s="40"/>
      <c r="J186" s="40"/>
      <c r="K186" s="40"/>
      <c r="L186" s="40"/>
      <c r="M186" s="40"/>
    </row>
    <row r="187" spans="1:13" x14ac:dyDescent="0.25">
      <c r="A187" s="40"/>
      <c r="B187" s="40"/>
      <c r="C187" s="40"/>
      <c r="D187" s="41"/>
      <c r="E187" s="40"/>
      <c r="F187" s="40"/>
      <c r="G187" s="99"/>
      <c r="H187" s="40"/>
      <c r="I187" s="40"/>
      <c r="J187" s="40"/>
      <c r="K187" s="40"/>
      <c r="L187" s="40"/>
      <c r="M187" s="40"/>
    </row>
    <row r="188" spans="1:13" x14ac:dyDescent="0.25">
      <c r="A188" s="40"/>
      <c r="B188" s="40"/>
      <c r="C188" s="40"/>
      <c r="D188" s="41"/>
      <c r="E188" s="40"/>
      <c r="F188" s="40"/>
      <c r="G188" s="99"/>
      <c r="H188" s="40"/>
      <c r="I188" s="40"/>
      <c r="J188" s="40"/>
      <c r="K188" s="40"/>
      <c r="L188" s="40"/>
      <c r="M188" s="40"/>
    </row>
    <row r="189" spans="1:13" x14ac:dyDescent="0.25">
      <c r="A189" s="40"/>
      <c r="B189" s="40"/>
      <c r="C189" s="40"/>
      <c r="D189" s="41"/>
      <c r="E189" s="40"/>
      <c r="F189" s="40"/>
      <c r="G189" s="99"/>
      <c r="H189" s="40"/>
      <c r="I189" s="40"/>
      <c r="J189" s="40"/>
      <c r="K189" s="40"/>
      <c r="L189" s="40"/>
      <c r="M189" s="40"/>
    </row>
    <row r="190" spans="1:13" x14ac:dyDescent="0.25">
      <c r="A190" s="40"/>
      <c r="B190" s="40"/>
      <c r="C190" s="40"/>
      <c r="D190" s="41"/>
      <c r="E190" s="40"/>
      <c r="F190" s="40"/>
      <c r="G190" s="99"/>
      <c r="H190" s="40"/>
      <c r="I190" s="40"/>
      <c r="J190" s="40"/>
      <c r="K190" s="40"/>
      <c r="L190" s="40"/>
      <c r="M190" s="40"/>
    </row>
    <row r="191" spans="1:13" x14ac:dyDescent="0.25">
      <c r="A191" s="40"/>
      <c r="B191" s="40"/>
      <c r="C191" s="40"/>
      <c r="D191" s="41"/>
      <c r="E191" s="40"/>
      <c r="F191" s="40"/>
      <c r="G191" s="99"/>
      <c r="H191" s="40"/>
      <c r="I191" s="40"/>
      <c r="J191" s="40"/>
      <c r="K191" s="40"/>
      <c r="L191" s="40"/>
      <c r="M191" s="40"/>
    </row>
    <row r="192" spans="1:13" x14ac:dyDescent="0.25">
      <c r="A192" s="40"/>
      <c r="B192" s="40"/>
      <c r="C192" s="40"/>
      <c r="D192" s="41"/>
      <c r="E192" s="40"/>
      <c r="F192" s="40"/>
      <c r="G192" s="99"/>
      <c r="H192" s="40"/>
      <c r="I192" s="40"/>
      <c r="J192" s="40"/>
      <c r="K192" s="40"/>
      <c r="L192" s="40"/>
      <c r="M192" s="40"/>
    </row>
    <row r="193" spans="1:13" x14ac:dyDescent="0.25">
      <c r="A193" s="40"/>
      <c r="B193" s="40"/>
      <c r="C193" s="40"/>
      <c r="D193" s="41"/>
      <c r="E193" s="40"/>
      <c r="F193" s="40"/>
      <c r="G193" s="99"/>
      <c r="H193" s="40"/>
      <c r="I193" s="40"/>
      <c r="J193" s="40"/>
      <c r="K193" s="40"/>
      <c r="L193" s="40"/>
      <c r="M193" s="40"/>
    </row>
    <row r="194" spans="1:13" x14ac:dyDescent="0.25">
      <c r="A194" s="40"/>
      <c r="B194" s="40"/>
      <c r="C194" s="40"/>
      <c r="D194" s="41"/>
      <c r="E194" s="40"/>
      <c r="F194" s="40"/>
      <c r="G194" s="99"/>
      <c r="H194" s="40"/>
      <c r="I194" s="40"/>
      <c r="J194" s="40"/>
      <c r="K194" s="40"/>
      <c r="L194" s="40"/>
      <c r="M194" s="40"/>
    </row>
    <row r="195" spans="1:13" x14ac:dyDescent="0.25">
      <c r="A195" s="40"/>
      <c r="B195" s="40"/>
      <c r="C195" s="40"/>
      <c r="D195" s="41"/>
      <c r="E195" s="40"/>
      <c r="F195" s="40"/>
      <c r="G195" s="99"/>
      <c r="H195" s="40"/>
      <c r="I195" s="40"/>
      <c r="J195" s="40"/>
      <c r="K195" s="40"/>
      <c r="L195" s="40"/>
      <c r="M195" s="40"/>
    </row>
    <row r="196" spans="1:13" x14ac:dyDescent="0.25">
      <c r="A196" s="40"/>
      <c r="B196" s="40"/>
      <c r="C196" s="40"/>
      <c r="D196" s="41"/>
      <c r="E196" s="40"/>
      <c r="F196" s="40"/>
      <c r="G196" s="99"/>
      <c r="H196" s="40"/>
      <c r="I196" s="40"/>
      <c r="J196" s="40"/>
      <c r="K196" s="40"/>
      <c r="L196" s="40"/>
      <c r="M196" s="40"/>
    </row>
    <row r="197" spans="1:13" x14ac:dyDescent="0.25">
      <c r="A197" s="40"/>
      <c r="B197" s="40"/>
      <c r="C197" s="40"/>
      <c r="D197" s="41"/>
      <c r="E197" s="40"/>
      <c r="F197" s="40"/>
      <c r="G197" s="99"/>
      <c r="H197" s="40"/>
      <c r="I197" s="40"/>
      <c r="J197" s="40"/>
      <c r="K197" s="40"/>
      <c r="L197" s="40"/>
      <c r="M197" s="40"/>
    </row>
    <row r="198" spans="1:13" x14ac:dyDescent="0.25">
      <c r="A198" s="40"/>
      <c r="B198" s="40"/>
      <c r="C198" s="40"/>
      <c r="D198" s="41"/>
      <c r="E198" s="40"/>
      <c r="F198" s="40"/>
      <c r="G198" s="99"/>
      <c r="H198" s="40"/>
      <c r="I198" s="40"/>
      <c r="J198" s="40"/>
      <c r="K198" s="40"/>
      <c r="L198" s="40"/>
      <c r="M198" s="40"/>
    </row>
    <row r="199" spans="1:13" x14ac:dyDescent="0.25">
      <c r="A199" s="40"/>
      <c r="B199" s="40"/>
      <c r="C199" s="40"/>
      <c r="D199" s="41"/>
      <c r="E199" s="40"/>
      <c r="F199" s="40"/>
      <c r="G199" s="99"/>
      <c r="H199" s="40"/>
      <c r="I199" s="40"/>
      <c r="J199" s="40"/>
      <c r="K199" s="40"/>
      <c r="L199" s="40"/>
      <c r="M199" s="40"/>
    </row>
    <row r="200" spans="1:13" x14ac:dyDescent="0.25">
      <c r="A200" s="40"/>
      <c r="B200" s="40"/>
      <c r="C200" s="40"/>
      <c r="D200" s="41"/>
      <c r="E200" s="40"/>
      <c r="F200" s="40"/>
      <c r="G200" s="99"/>
      <c r="H200" s="40"/>
      <c r="I200" s="40"/>
      <c r="J200" s="40"/>
      <c r="K200" s="40"/>
      <c r="L200" s="40"/>
      <c r="M200" s="40"/>
    </row>
    <row r="201" spans="1:13" x14ac:dyDescent="0.25">
      <c r="A201" s="40"/>
      <c r="B201" s="40"/>
      <c r="C201" s="40"/>
      <c r="D201" s="41"/>
      <c r="E201" s="40"/>
      <c r="F201" s="40"/>
      <c r="G201" s="99"/>
      <c r="H201" s="40"/>
      <c r="I201" s="40"/>
      <c r="J201" s="40"/>
      <c r="K201" s="40"/>
      <c r="L201" s="40"/>
      <c r="M201" s="40"/>
    </row>
    <row r="202" spans="1:13" x14ac:dyDescent="0.25">
      <c r="A202" s="40"/>
      <c r="B202" s="40"/>
      <c r="C202" s="40"/>
      <c r="D202" s="41"/>
      <c r="E202" s="40"/>
      <c r="F202" s="40"/>
      <c r="G202" s="99"/>
      <c r="H202" s="40"/>
      <c r="I202" s="40"/>
      <c r="J202" s="40"/>
      <c r="K202" s="40"/>
      <c r="L202" s="40"/>
      <c r="M202" s="40"/>
    </row>
    <row r="203" spans="1:13" x14ac:dyDescent="0.25">
      <c r="A203" s="40"/>
      <c r="B203" s="40"/>
      <c r="C203" s="40"/>
      <c r="D203" s="41"/>
      <c r="E203" s="40"/>
      <c r="F203" s="40"/>
      <c r="G203" s="99"/>
      <c r="H203" s="40"/>
      <c r="I203" s="40"/>
      <c r="J203" s="40"/>
      <c r="K203" s="40"/>
      <c r="L203" s="40"/>
      <c r="M203" s="40"/>
    </row>
    <row r="204" spans="1:13" x14ac:dyDescent="0.25">
      <c r="A204" s="40"/>
      <c r="B204" s="40"/>
      <c r="C204" s="40"/>
      <c r="D204" s="41"/>
      <c r="E204" s="40"/>
      <c r="F204" s="40"/>
      <c r="G204" s="99"/>
      <c r="H204" s="40"/>
      <c r="I204" s="40"/>
      <c r="J204" s="40"/>
      <c r="K204" s="40"/>
      <c r="L204" s="40"/>
      <c r="M204" s="40"/>
    </row>
    <row r="205" spans="1:13" x14ac:dyDescent="0.25">
      <c r="A205" s="40"/>
      <c r="B205" s="40"/>
      <c r="C205" s="40"/>
      <c r="D205" s="41"/>
      <c r="E205" s="40"/>
      <c r="F205" s="40"/>
      <c r="G205" s="99"/>
      <c r="H205" s="40"/>
      <c r="I205" s="40"/>
      <c r="J205" s="40"/>
      <c r="K205" s="40"/>
      <c r="L205" s="40"/>
      <c r="M205" s="40"/>
    </row>
    <row r="206" spans="1:13" x14ac:dyDescent="0.25">
      <c r="A206" s="40"/>
      <c r="B206" s="40"/>
      <c r="C206" s="40"/>
      <c r="D206" s="41"/>
      <c r="E206" s="40"/>
      <c r="F206" s="40"/>
      <c r="G206" s="99"/>
      <c r="H206" s="40"/>
      <c r="I206" s="40"/>
      <c r="J206" s="40"/>
      <c r="K206" s="40"/>
      <c r="L206" s="40"/>
      <c r="M206" s="40"/>
    </row>
    <row r="207" spans="1:13" x14ac:dyDescent="0.25">
      <c r="A207" s="40"/>
      <c r="B207" s="40"/>
      <c r="C207" s="40"/>
      <c r="D207" s="41"/>
      <c r="E207" s="40"/>
      <c r="F207" s="40"/>
      <c r="G207" s="99"/>
      <c r="H207" s="40"/>
      <c r="I207" s="40"/>
      <c r="J207" s="40"/>
      <c r="K207" s="40"/>
      <c r="L207" s="40"/>
      <c r="M207" s="40"/>
    </row>
    <row r="208" spans="1:13" x14ac:dyDescent="0.25">
      <c r="A208" s="40"/>
      <c r="B208" s="40"/>
      <c r="C208" s="40"/>
      <c r="D208" s="41"/>
      <c r="E208" s="40"/>
      <c r="F208" s="40"/>
      <c r="G208" s="99"/>
      <c r="H208" s="40"/>
      <c r="I208" s="40"/>
      <c r="J208" s="40"/>
      <c r="K208" s="40"/>
      <c r="L208" s="40"/>
      <c r="M208" s="40"/>
    </row>
    <row r="209" spans="1:13" x14ac:dyDescent="0.25">
      <c r="A209" s="40"/>
      <c r="B209" s="40"/>
      <c r="C209" s="40"/>
      <c r="D209" s="41"/>
      <c r="E209" s="40"/>
      <c r="F209" s="40"/>
      <c r="G209" s="99"/>
      <c r="H209" s="40"/>
      <c r="I209" s="40"/>
      <c r="J209" s="40"/>
      <c r="K209" s="40"/>
      <c r="L209" s="40"/>
      <c r="M209" s="40"/>
    </row>
    <row r="210" spans="1:13" x14ac:dyDescent="0.25">
      <c r="A210" s="40"/>
      <c r="B210" s="40"/>
      <c r="C210" s="40"/>
      <c r="D210" s="41"/>
      <c r="E210" s="40"/>
      <c r="F210" s="40"/>
      <c r="G210" s="99"/>
      <c r="H210" s="40"/>
      <c r="I210" s="40"/>
      <c r="J210" s="40"/>
      <c r="K210" s="40"/>
      <c r="L210" s="40"/>
      <c r="M210" s="40"/>
    </row>
    <row r="211" spans="1:13" x14ac:dyDescent="0.25">
      <c r="A211" s="40"/>
      <c r="B211" s="40"/>
      <c r="C211" s="40"/>
      <c r="D211" s="41"/>
      <c r="E211" s="40"/>
      <c r="F211" s="40"/>
      <c r="G211" s="99"/>
      <c r="H211" s="40"/>
      <c r="I211" s="40"/>
      <c r="J211" s="40"/>
      <c r="K211" s="40"/>
      <c r="L211" s="40"/>
      <c r="M211" s="40"/>
    </row>
    <row r="212" spans="1:13" x14ac:dyDescent="0.25">
      <c r="A212" s="40"/>
      <c r="B212" s="40"/>
      <c r="C212" s="40"/>
      <c r="D212" s="41"/>
      <c r="E212" s="40"/>
      <c r="F212" s="40"/>
      <c r="G212" s="99"/>
      <c r="H212" s="40"/>
      <c r="I212" s="40"/>
      <c r="J212" s="40"/>
      <c r="K212" s="40"/>
      <c r="L212" s="40"/>
      <c r="M212" s="40"/>
    </row>
    <row r="213" spans="1:13" x14ac:dyDescent="0.25">
      <c r="A213" s="40"/>
      <c r="B213" s="40"/>
      <c r="C213" s="40"/>
      <c r="D213" s="41"/>
      <c r="E213" s="40"/>
      <c r="F213" s="40"/>
      <c r="G213" s="99"/>
      <c r="H213" s="40"/>
      <c r="I213" s="40"/>
      <c r="J213" s="40"/>
      <c r="K213" s="40"/>
      <c r="L213" s="40"/>
      <c r="M213" s="40"/>
    </row>
    <row r="214" spans="1:13" x14ac:dyDescent="0.25">
      <c r="A214" s="40"/>
      <c r="B214" s="40"/>
      <c r="C214" s="40"/>
      <c r="D214" s="41"/>
      <c r="E214" s="40"/>
      <c r="F214" s="40"/>
      <c r="G214" s="99"/>
      <c r="H214" s="40"/>
      <c r="I214" s="40"/>
      <c r="J214" s="40"/>
      <c r="K214" s="40"/>
      <c r="L214" s="40"/>
      <c r="M214" s="40"/>
    </row>
    <row r="215" spans="1:13" x14ac:dyDescent="0.25">
      <c r="A215" s="40"/>
      <c r="B215" s="40"/>
      <c r="C215" s="40"/>
      <c r="D215" s="41"/>
      <c r="E215" s="40"/>
      <c r="F215" s="40"/>
      <c r="G215" s="99"/>
      <c r="H215" s="40"/>
      <c r="I215" s="40"/>
      <c r="J215" s="40"/>
      <c r="K215" s="40"/>
      <c r="L215" s="40"/>
      <c r="M215" s="40"/>
    </row>
    <row r="216" spans="1:13" x14ac:dyDescent="0.25">
      <c r="A216" s="40"/>
      <c r="B216" s="40"/>
      <c r="C216" s="40"/>
      <c r="D216" s="41"/>
      <c r="E216" s="40"/>
      <c r="F216" s="40"/>
      <c r="G216" s="99"/>
      <c r="H216" s="40"/>
      <c r="I216" s="40"/>
      <c r="J216" s="40"/>
      <c r="K216" s="40"/>
      <c r="L216" s="40"/>
      <c r="M216" s="40"/>
    </row>
    <row r="217" spans="1:13" x14ac:dyDescent="0.25">
      <c r="A217" s="40"/>
      <c r="B217" s="40"/>
      <c r="C217" s="40"/>
      <c r="D217" s="41"/>
      <c r="E217" s="40"/>
      <c r="F217" s="40"/>
      <c r="G217" s="99"/>
      <c r="H217" s="40"/>
      <c r="I217" s="40"/>
      <c r="J217" s="40"/>
      <c r="K217" s="40"/>
      <c r="L217" s="40"/>
      <c r="M217" s="40"/>
    </row>
    <row r="218" spans="1:13" x14ac:dyDescent="0.25">
      <c r="A218" s="40"/>
      <c r="B218" s="40"/>
      <c r="C218" s="40"/>
      <c r="D218" s="41"/>
      <c r="E218" s="40"/>
      <c r="F218" s="40"/>
      <c r="G218" s="99"/>
      <c r="H218" s="40"/>
      <c r="I218" s="40"/>
      <c r="J218" s="40"/>
      <c r="K218" s="40"/>
      <c r="L218" s="40"/>
      <c r="M218" s="40"/>
    </row>
    <row r="219" spans="1:13" x14ac:dyDescent="0.25">
      <c r="A219" s="40"/>
      <c r="B219" s="40"/>
      <c r="C219" s="40"/>
      <c r="D219" s="41"/>
      <c r="E219" s="40"/>
      <c r="F219" s="40"/>
      <c r="G219" s="99"/>
      <c r="H219" s="40"/>
      <c r="I219" s="40"/>
      <c r="J219" s="40"/>
      <c r="K219" s="40"/>
      <c r="L219" s="40"/>
      <c r="M219" s="40"/>
    </row>
    <row r="220" spans="1:13" x14ac:dyDescent="0.25">
      <c r="A220" s="40"/>
      <c r="B220" s="40"/>
      <c r="C220" s="40"/>
      <c r="D220" s="41"/>
      <c r="E220" s="40"/>
      <c r="F220" s="40"/>
      <c r="G220" s="99"/>
      <c r="H220" s="40"/>
      <c r="I220" s="40"/>
      <c r="J220" s="40"/>
      <c r="K220" s="40"/>
      <c r="L220" s="40"/>
      <c r="M220" s="40"/>
    </row>
  </sheetData>
  <autoFilter ref="A1:A220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20"/>
  <sheetViews>
    <sheetView zoomScaleNormal="100" workbookViewId="0">
      <selection activeCell="L9" sqref="L9"/>
    </sheetView>
  </sheetViews>
  <sheetFormatPr defaultRowHeight="15.75" x14ac:dyDescent="0.25"/>
  <cols>
    <col min="1" max="1" width="46.28515625" customWidth="1"/>
    <col min="2" max="2" width="4.140625" style="1" customWidth="1"/>
    <col min="3" max="3" width="4.7109375" customWidth="1"/>
    <col min="4" max="4" width="4" customWidth="1"/>
    <col min="5" max="5" width="13" style="100" customWidth="1"/>
    <col min="6" max="6" width="5.5703125" customWidth="1"/>
    <col min="7" max="7" width="12.28515625" customWidth="1"/>
    <col min="8" max="8" width="12.85546875" style="101" customWidth="1"/>
    <col min="9" max="9" width="9.140625" hidden="1" customWidth="1"/>
  </cols>
  <sheetData>
    <row r="1" spans="1:14" ht="15.75" customHeight="1" x14ac:dyDescent="0.2">
      <c r="A1" s="40"/>
      <c r="B1" s="102"/>
      <c r="C1" s="40"/>
      <c r="D1" s="40"/>
      <c r="E1" s="41"/>
      <c r="F1" s="396" t="s">
        <v>59</v>
      </c>
      <c r="G1" s="396"/>
      <c r="H1" s="396"/>
      <c r="I1" s="42"/>
      <c r="J1" s="42"/>
      <c r="K1" s="40"/>
      <c r="L1" s="40"/>
      <c r="M1" s="40"/>
      <c r="N1" s="40"/>
    </row>
    <row r="2" spans="1:14" ht="35.25" customHeight="1" x14ac:dyDescent="0.2">
      <c r="A2" s="40"/>
      <c r="B2" s="102"/>
      <c r="C2" s="43"/>
      <c r="D2" s="43"/>
      <c r="E2" s="409" t="s">
        <v>298</v>
      </c>
      <c r="F2" s="409"/>
      <c r="G2" s="409"/>
      <c r="H2" s="409"/>
      <c r="I2" s="42"/>
      <c r="J2" s="42"/>
      <c r="K2" s="42"/>
      <c r="L2" s="40"/>
      <c r="M2" s="40"/>
      <c r="N2" s="40"/>
    </row>
    <row r="3" spans="1:14" ht="15.75" customHeight="1" x14ac:dyDescent="0.2">
      <c r="A3" s="397" t="s">
        <v>175</v>
      </c>
      <c r="B3" s="397"/>
      <c r="C3" s="397"/>
      <c r="D3" s="397"/>
      <c r="E3" s="397"/>
      <c r="F3" s="397"/>
      <c r="G3" s="397"/>
      <c r="H3" s="397"/>
      <c r="I3" s="397"/>
      <c r="J3" s="40"/>
      <c r="K3" s="40"/>
      <c r="L3" s="40"/>
      <c r="M3" s="40"/>
      <c r="N3" s="40"/>
    </row>
    <row r="4" spans="1:14" ht="15.75" customHeight="1" x14ac:dyDescent="0.2">
      <c r="A4" s="397" t="s">
        <v>268</v>
      </c>
      <c r="B4" s="397"/>
      <c r="C4" s="397"/>
      <c r="D4" s="397"/>
      <c r="E4" s="397"/>
      <c r="F4" s="397"/>
      <c r="G4" s="397"/>
      <c r="H4" s="397"/>
      <c r="I4" s="397"/>
      <c r="J4" s="40"/>
      <c r="K4" s="40"/>
      <c r="L4" s="40"/>
      <c r="M4" s="40"/>
      <c r="N4" s="40"/>
    </row>
    <row r="5" spans="1:14" ht="20.25" customHeight="1" x14ac:dyDescent="0.2">
      <c r="A5" s="397" t="s">
        <v>61</v>
      </c>
      <c r="B5" s="397"/>
      <c r="C5" s="397"/>
      <c r="D5" s="397"/>
      <c r="E5" s="397"/>
      <c r="F5" s="397"/>
      <c r="G5" s="397"/>
      <c r="H5" s="397"/>
      <c r="I5" s="397"/>
      <c r="J5" s="40"/>
      <c r="K5" s="40"/>
      <c r="L5" s="40"/>
      <c r="M5" s="40"/>
      <c r="N5" s="40"/>
    </row>
    <row r="6" spans="1:14" ht="12.75" x14ac:dyDescent="0.2">
      <c r="A6" s="40"/>
      <c r="B6" s="102"/>
      <c r="C6" s="40"/>
      <c r="D6" s="40"/>
      <c r="E6" s="41"/>
      <c r="F6" s="40"/>
      <c r="G6" s="40"/>
      <c r="H6" s="44" t="s">
        <v>62</v>
      </c>
      <c r="I6" s="40"/>
      <c r="J6" s="40"/>
      <c r="K6" s="40"/>
      <c r="L6" s="40"/>
      <c r="M6" s="40"/>
      <c r="N6" s="40"/>
    </row>
    <row r="7" spans="1:14" ht="12.75" customHeight="1" x14ac:dyDescent="0.2">
      <c r="A7" s="398" t="s">
        <v>1</v>
      </c>
      <c r="B7" s="410" t="s">
        <v>176</v>
      </c>
      <c r="C7" s="399" t="s">
        <v>63</v>
      </c>
      <c r="D7" s="399" t="s">
        <v>64</v>
      </c>
      <c r="E7" s="401" t="s">
        <v>65</v>
      </c>
      <c r="F7" s="403" t="s">
        <v>66</v>
      </c>
      <c r="G7" s="405" t="s">
        <v>280</v>
      </c>
      <c r="H7" s="407" t="s">
        <v>281</v>
      </c>
      <c r="I7" s="40"/>
      <c r="J7" s="40"/>
      <c r="K7" s="40"/>
      <c r="L7" s="40"/>
      <c r="M7" s="40"/>
      <c r="N7" s="40"/>
    </row>
    <row r="8" spans="1:14" ht="17.25" customHeight="1" x14ac:dyDescent="0.2">
      <c r="A8" s="398"/>
      <c r="B8" s="411"/>
      <c r="C8" s="400"/>
      <c r="D8" s="400"/>
      <c r="E8" s="402"/>
      <c r="F8" s="404"/>
      <c r="G8" s="406"/>
      <c r="H8" s="408"/>
      <c r="I8" s="40"/>
      <c r="J8" s="40"/>
      <c r="K8" s="40"/>
      <c r="L8" s="40"/>
      <c r="M8" s="40"/>
      <c r="N8" s="40"/>
    </row>
    <row r="9" spans="1:14" x14ac:dyDescent="0.25">
      <c r="A9" s="45" t="s">
        <v>67</v>
      </c>
      <c r="B9" s="103">
        <v>915</v>
      </c>
      <c r="C9" s="46" t="s">
        <v>68</v>
      </c>
      <c r="D9" s="46" t="s">
        <v>68</v>
      </c>
      <c r="E9" s="47" t="s">
        <v>69</v>
      </c>
      <c r="F9" s="46" t="s">
        <v>70</v>
      </c>
      <c r="G9" s="146">
        <f>G10+G55+G61+G68+G91+G110+G117</f>
        <v>6089.21</v>
      </c>
      <c r="H9" s="158">
        <f>H10+H55+H61+H68+H91+H117+H129+H110</f>
        <v>6186.21</v>
      </c>
      <c r="I9" s="40"/>
      <c r="J9" s="40"/>
      <c r="K9" s="40"/>
      <c r="L9" s="40"/>
      <c r="M9" s="40"/>
      <c r="N9" s="40"/>
    </row>
    <row r="10" spans="1:14" x14ac:dyDescent="0.25">
      <c r="A10" s="193" t="s">
        <v>71</v>
      </c>
      <c r="B10" s="194">
        <v>915</v>
      </c>
      <c r="C10" s="195" t="s">
        <v>72</v>
      </c>
      <c r="D10" s="195" t="s">
        <v>68</v>
      </c>
      <c r="E10" s="196" t="s">
        <v>69</v>
      </c>
      <c r="F10" s="195" t="s">
        <v>70</v>
      </c>
      <c r="G10" s="197">
        <f>G11+G16+G30+G40+G44+G35</f>
        <v>3254.26</v>
      </c>
      <c r="H10" s="197">
        <f>H11+H16+H30+H40+H44+H35</f>
        <v>3331.96</v>
      </c>
      <c r="I10" s="40"/>
      <c r="J10" s="40"/>
      <c r="K10" s="40"/>
      <c r="L10" s="40"/>
      <c r="M10" s="40"/>
      <c r="N10" s="40"/>
    </row>
    <row r="11" spans="1:14" ht="40.5" x14ac:dyDescent="0.25">
      <c r="A11" s="52" t="s">
        <v>73</v>
      </c>
      <c r="B11" s="180">
        <v>915</v>
      </c>
      <c r="C11" s="91" t="s">
        <v>72</v>
      </c>
      <c r="D11" s="91" t="s">
        <v>74</v>
      </c>
      <c r="E11" s="92" t="s">
        <v>69</v>
      </c>
      <c r="F11" s="91" t="s">
        <v>70</v>
      </c>
      <c r="G11" s="181">
        <f>G15</f>
        <v>740.7</v>
      </c>
      <c r="H11" s="181">
        <f>H15</f>
        <v>740.7</v>
      </c>
      <c r="I11" s="40"/>
      <c r="J11" s="40"/>
      <c r="K11" s="40"/>
      <c r="L11" s="40"/>
      <c r="M11" s="40"/>
      <c r="N11" s="40"/>
    </row>
    <row r="12" spans="1:14" ht="40.5" x14ac:dyDescent="0.25">
      <c r="A12" s="150" t="s">
        <v>240</v>
      </c>
      <c r="B12" s="105">
        <v>915</v>
      </c>
      <c r="C12" s="56" t="s">
        <v>72</v>
      </c>
      <c r="D12" s="56" t="s">
        <v>74</v>
      </c>
      <c r="E12" s="57" t="s">
        <v>75</v>
      </c>
      <c r="F12" s="56" t="s">
        <v>70</v>
      </c>
      <c r="G12" s="144">
        <f t="shared" ref="G12:H14" si="0">G13</f>
        <v>740.7</v>
      </c>
      <c r="H12" s="144">
        <f t="shared" si="0"/>
        <v>740.7</v>
      </c>
      <c r="I12" s="40"/>
      <c r="J12" s="40"/>
      <c r="K12" s="40"/>
      <c r="L12" s="40"/>
      <c r="M12" s="40"/>
      <c r="N12" s="40"/>
    </row>
    <row r="13" spans="1:14" ht="25.5" x14ac:dyDescent="0.25">
      <c r="A13" s="59" t="s">
        <v>76</v>
      </c>
      <c r="B13" s="103">
        <v>915</v>
      </c>
      <c r="C13" s="46" t="s">
        <v>72</v>
      </c>
      <c r="D13" s="46" t="s">
        <v>74</v>
      </c>
      <c r="E13" s="47" t="s">
        <v>77</v>
      </c>
      <c r="F13" s="46" t="s">
        <v>70</v>
      </c>
      <c r="G13" s="158">
        <f t="shared" si="0"/>
        <v>740.7</v>
      </c>
      <c r="H13" s="158">
        <f t="shared" si="0"/>
        <v>740.7</v>
      </c>
      <c r="I13" s="40"/>
      <c r="J13" s="40"/>
      <c r="K13" s="40"/>
      <c r="L13" s="40"/>
      <c r="M13" s="40"/>
      <c r="N13" s="40"/>
    </row>
    <row r="14" spans="1:14" x14ac:dyDescent="0.25">
      <c r="A14" s="59" t="s">
        <v>78</v>
      </c>
      <c r="B14" s="103">
        <v>915</v>
      </c>
      <c r="C14" s="46" t="s">
        <v>72</v>
      </c>
      <c r="D14" s="46" t="s">
        <v>74</v>
      </c>
      <c r="E14" s="47" t="s">
        <v>79</v>
      </c>
      <c r="F14" s="46" t="s">
        <v>70</v>
      </c>
      <c r="G14" s="158">
        <f t="shared" si="0"/>
        <v>740.7</v>
      </c>
      <c r="H14" s="158">
        <f t="shared" si="0"/>
        <v>740.7</v>
      </c>
      <c r="I14" s="40"/>
      <c r="J14" s="40"/>
      <c r="K14" s="40"/>
      <c r="L14" s="40"/>
      <c r="M14" s="40"/>
      <c r="N14" s="40"/>
    </row>
    <row r="15" spans="1:14" ht="26.25" x14ac:dyDescent="0.25">
      <c r="A15" s="60" t="s">
        <v>80</v>
      </c>
      <c r="B15" s="103">
        <v>915</v>
      </c>
      <c r="C15" s="46" t="s">
        <v>72</v>
      </c>
      <c r="D15" s="46" t="s">
        <v>74</v>
      </c>
      <c r="E15" s="47" t="s">
        <v>79</v>
      </c>
      <c r="F15" s="46" t="s">
        <v>81</v>
      </c>
      <c r="G15" s="158">
        <v>740.7</v>
      </c>
      <c r="H15" s="158">
        <v>740.7</v>
      </c>
      <c r="I15" s="40"/>
      <c r="J15" s="40"/>
      <c r="K15" s="40"/>
      <c r="L15" s="40"/>
      <c r="M15" s="40"/>
      <c r="N15" s="40"/>
    </row>
    <row r="16" spans="1:14" ht="54" x14ac:dyDescent="0.2">
      <c r="A16" s="61" t="s">
        <v>82</v>
      </c>
      <c r="B16" s="180">
        <v>915</v>
      </c>
      <c r="C16" s="91" t="s">
        <v>72</v>
      </c>
      <c r="D16" s="91" t="s">
        <v>83</v>
      </c>
      <c r="E16" s="92" t="s">
        <v>69</v>
      </c>
      <c r="F16" s="91" t="s">
        <v>70</v>
      </c>
      <c r="G16" s="181">
        <f>G17+G24</f>
        <v>1712.1</v>
      </c>
      <c r="H16" s="181">
        <f>H17+H24</f>
        <v>1712.1</v>
      </c>
      <c r="I16" s="40"/>
      <c r="J16" s="40"/>
      <c r="K16" s="40"/>
      <c r="L16" s="40"/>
      <c r="M16" s="40"/>
      <c r="N16" s="40"/>
    </row>
    <row r="17" spans="1:14" ht="40.5" x14ac:dyDescent="0.2">
      <c r="A17" s="150" t="s">
        <v>240</v>
      </c>
      <c r="B17" s="175">
        <v>915</v>
      </c>
      <c r="C17" s="93" t="s">
        <v>72</v>
      </c>
      <c r="D17" s="93" t="s">
        <v>83</v>
      </c>
      <c r="E17" s="94" t="s">
        <v>75</v>
      </c>
      <c r="F17" s="93" t="s">
        <v>70</v>
      </c>
      <c r="G17" s="179">
        <f>G18</f>
        <v>1712.1</v>
      </c>
      <c r="H17" s="179">
        <f>H18</f>
        <v>1712.1</v>
      </c>
      <c r="I17" s="40"/>
      <c r="J17" s="40"/>
      <c r="K17" s="40"/>
      <c r="L17" s="40"/>
      <c r="M17" s="40"/>
      <c r="N17" s="40"/>
    </row>
    <row r="18" spans="1:14" ht="25.5" x14ac:dyDescent="0.2">
      <c r="A18" s="62" t="s">
        <v>76</v>
      </c>
      <c r="B18" s="107">
        <v>915</v>
      </c>
      <c r="C18" s="82" t="s">
        <v>72</v>
      </c>
      <c r="D18" s="82" t="s">
        <v>83</v>
      </c>
      <c r="E18" s="95" t="s">
        <v>77</v>
      </c>
      <c r="F18" s="82" t="s">
        <v>70</v>
      </c>
      <c r="G18" s="183">
        <f>G19</f>
        <v>1712.1</v>
      </c>
      <c r="H18" s="183">
        <f>H19</f>
        <v>1712.1</v>
      </c>
      <c r="I18" s="40"/>
      <c r="J18" s="40"/>
      <c r="K18" s="40"/>
      <c r="L18" s="40"/>
      <c r="M18" s="40"/>
      <c r="N18" s="40"/>
    </row>
    <row r="19" spans="1:14" ht="25.5" x14ac:dyDescent="0.2">
      <c r="A19" s="62" t="s">
        <v>84</v>
      </c>
      <c r="B19" s="107">
        <v>915</v>
      </c>
      <c r="C19" s="82" t="s">
        <v>72</v>
      </c>
      <c r="D19" s="82" t="s">
        <v>83</v>
      </c>
      <c r="E19" s="95" t="s">
        <v>85</v>
      </c>
      <c r="F19" s="82" t="s">
        <v>70</v>
      </c>
      <c r="G19" s="183">
        <f>G20+G21+G23+G22</f>
        <v>1712.1</v>
      </c>
      <c r="H19" s="183">
        <f>H20+H21+H23+H22</f>
        <v>1712.1</v>
      </c>
      <c r="I19" s="40"/>
      <c r="J19" s="40"/>
      <c r="K19" s="40"/>
      <c r="L19" s="40"/>
      <c r="M19" s="40"/>
      <c r="N19" s="40"/>
    </row>
    <row r="20" spans="1:14" ht="24" customHeight="1" x14ac:dyDescent="0.2">
      <c r="A20" s="62" t="s">
        <v>80</v>
      </c>
      <c r="B20" s="107">
        <v>915</v>
      </c>
      <c r="C20" s="82" t="s">
        <v>72</v>
      </c>
      <c r="D20" s="82" t="s">
        <v>83</v>
      </c>
      <c r="E20" s="95" t="s">
        <v>85</v>
      </c>
      <c r="F20" s="82" t="s">
        <v>81</v>
      </c>
      <c r="G20" s="183">
        <v>1712.1</v>
      </c>
      <c r="H20" s="183">
        <v>1712.1</v>
      </c>
      <c r="I20" s="40"/>
      <c r="J20" s="40"/>
      <c r="K20" s="40"/>
      <c r="L20" s="40"/>
      <c r="M20" s="40"/>
      <c r="N20" s="40"/>
    </row>
    <row r="21" spans="1:14" ht="25.5" hidden="1" x14ac:dyDescent="0.25">
      <c r="A21" s="62" t="s">
        <v>86</v>
      </c>
      <c r="B21" s="103">
        <v>915</v>
      </c>
      <c r="C21" s="46" t="s">
        <v>72</v>
      </c>
      <c r="D21" s="46" t="s">
        <v>83</v>
      </c>
      <c r="E21" s="47" t="s">
        <v>85</v>
      </c>
      <c r="F21" s="46" t="s">
        <v>87</v>
      </c>
      <c r="G21" s="48"/>
      <c r="H21" s="48"/>
      <c r="I21" s="40"/>
      <c r="J21" s="40"/>
      <c r="K21" s="40"/>
      <c r="L21" s="40"/>
      <c r="M21" s="40"/>
      <c r="N21" s="40"/>
    </row>
    <row r="22" spans="1:14" hidden="1" x14ac:dyDescent="0.25">
      <c r="A22" s="62" t="s">
        <v>88</v>
      </c>
      <c r="B22" s="103">
        <v>915</v>
      </c>
      <c r="C22" s="46" t="s">
        <v>72</v>
      </c>
      <c r="D22" s="46" t="s">
        <v>83</v>
      </c>
      <c r="E22" s="47" t="s">
        <v>89</v>
      </c>
      <c r="F22" s="46" t="s">
        <v>90</v>
      </c>
      <c r="G22" s="48"/>
      <c r="H22" s="48"/>
      <c r="I22" s="40"/>
      <c r="J22" s="40"/>
      <c r="K22" s="40"/>
      <c r="L22" s="40"/>
      <c r="M22" s="40"/>
      <c r="N22" s="40"/>
    </row>
    <row r="23" spans="1:14" hidden="1" x14ac:dyDescent="0.25">
      <c r="A23" s="62" t="s">
        <v>91</v>
      </c>
      <c r="B23" s="103">
        <v>915</v>
      </c>
      <c r="C23" s="46" t="s">
        <v>72</v>
      </c>
      <c r="D23" s="46" t="s">
        <v>83</v>
      </c>
      <c r="E23" s="47" t="s">
        <v>85</v>
      </c>
      <c r="F23" s="46" t="s">
        <v>92</v>
      </c>
      <c r="G23" s="48">
        <v>0</v>
      </c>
      <c r="H23" s="48">
        <v>0</v>
      </c>
      <c r="I23" s="40"/>
      <c r="J23" s="40"/>
      <c r="K23" s="40"/>
      <c r="L23" s="40"/>
      <c r="M23" s="40"/>
      <c r="N23" s="40"/>
    </row>
    <row r="24" spans="1:14" hidden="1" x14ac:dyDescent="0.25">
      <c r="A24" s="63" t="s">
        <v>93</v>
      </c>
      <c r="B24" s="103">
        <v>915</v>
      </c>
      <c r="C24" s="46" t="s">
        <v>72</v>
      </c>
      <c r="D24" s="46" t="s">
        <v>83</v>
      </c>
      <c r="E24" s="47" t="s">
        <v>94</v>
      </c>
      <c r="F24" s="46" t="s">
        <v>70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hidden="1" x14ac:dyDescent="0.25">
      <c r="A25" s="62" t="s">
        <v>76</v>
      </c>
      <c r="B25" s="103">
        <v>915</v>
      </c>
      <c r="C25" s="46" t="s">
        <v>72</v>
      </c>
      <c r="D25" s="46" t="s">
        <v>83</v>
      </c>
      <c r="E25" s="47" t="s">
        <v>95</v>
      </c>
      <c r="F25" s="46" t="s">
        <v>70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hidden="1" x14ac:dyDescent="0.25">
      <c r="A26" s="62" t="s">
        <v>96</v>
      </c>
      <c r="B26" s="103">
        <v>915</v>
      </c>
      <c r="C26" s="46" t="s">
        <v>72</v>
      </c>
      <c r="D26" s="46" t="s">
        <v>83</v>
      </c>
      <c r="E26" s="47" t="s">
        <v>95</v>
      </c>
      <c r="F26" s="46" t="s">
        <v>70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idden="1" x14ac:dyDescent="0.25">
      <c r="A27" s="62" t="s">
        <v>88</v>
      </c>
      <c r="B27" s="103">
        <v>915</v>
      </c>
      <c r="C27" s="46" t="s">
        <v>72</v>
      </c>
      <c r="D27" s="46" t="s">
        <v>83</v>
      </c>
      <c r="E27" s="47" t="s">
        <v>95</v>
      </c>
      <c r="F27" s="46" t="s">
        <v>90</v>
      </c>
      <c r="G27" s="48"/>
      <c r="H27" s="48"/>
      <c r="I27" s="40"/>
      <c r="J27" s="40"/>
      <c r="K27" s="40"/>
      <c r="L27" s="40"/>
      <c r="M27" s="40"/>
      <c r="N27" s="40"/>
    </row>
    <row r="28" spans="1:14" ht="25.5" hidden="1" x14ac:dyDescent="0.25">
      <c r="A28" s="62" t="s">
        <v>97</v>
      </c>
      <c r="B28" s="103">
        <v>915</v>
      </c>
      <c r="C28" s="46" t="s">
        <v>72</v>
      </c>
      <c r="D28" s="46" t="s">
        <v>83</v>
      </c>
      <c r="E28" s="47" t="s">
        <v>98</v>
      </c>
      <c r="F28" s="46" t="s">
        <v>70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idden="1" x14ac:dyDescent="0.25">
      <c r="A29" s="62" t="s">
        <v>88</v>
      </c>
      <c r="B29" s="103">
        <v>915</v>
      </c>
      <c r="C29" s="46" t="s">
        <v>72</v>
      </c>
      <c r="D29" s="46" t="s">
        <v>83</v>
      </c>
      <c r="E29" s="47" t="s">
        <v>98</v>
      </c>
      <c r="F29" s="46" t="s">
        <v>90</v>
      </c>
      <c r="G29" s="48"/>
      <c r="H29" s="48"/>
      <c r="I29" s="40"/>
      <c r="J29" s="40"/>
      <c r="K29" s="40"/>
      <c r="L29" s="40"/>
      <c r="M29" s="40"/>
      <c r="N29" s="40"/>
    </row>
    <row r="30" spans="1:14" ht="40.5" x14ac:dyDescent="0.2">
      <c r="A30" s="61" t="s">
        <v>99</v>
      </c>
      <c r="B30" s="180">
        <v>915</v>
      </c>
      <c r="C30" s="91" t="s">
        <v>72</v>
      </c>
      <c r="D30" s="91" t="s">
        <v>100</v>
      </c>
      <c r="E30" s="92" t="s">
        <v>69</v>
      </c>
      <c r="F30" s="91" t="s">
        <v>70</v>
      </c>
      <c r="G30" s="186">
        <f>G31</f>
        <v>4</v>
      </c>
      <c r="H30" s="186">
        <f t="shared" ref="G30:H33" si="1">H31</f>
        <v>4</v>
      </c>
      <c r="I30" s="40"/>
      <c r="J30" s="40"/>
      <c r="K30" s="40"/>
      <c r="L30" s="40"/>
      <c r="M30" s="40"/>
      <c r="N30" s="40"/>
    </row>
    <row r="31" spans="1:14" ht="40.5" x14ac:dyDescent="0.2">
      <c r="A31" s="150" t="s">
        <v>240</v>
      </c>
      <c r="B31" s="175">
        <v>915</v>
      </c>
      <c r="C31" s="93" t="s">
        <v>72</v>
      </c>
      <c r="D31" s="93" t="s">
        <v>100</v>
      </c>
      <c r="E31" s="94" t="s">
        <v>75</v>
      </c>
      <c r="F31" s="93" t="s">
        <v>70</v>
      </c>
      <c r="G31" s="177">
        <f t="shared" si="1"/>
        <v>4</v>
      </c>
      <c r="H31" s="177">
        <f t="shared" si="1"/>
        <v>4</v>
      </c>
      <c r="I31" s="40"/>
      <c r="J31" s="40"/>
      <c r="K31" s="40"/>
      <c r="L31" s="40"/>
      <c r="M31" s="40"/>
      <c r="N31" s="40"/>
    </row>
    <row r="32" spans="1:14" ht="25.5" x14ac:dyDescent="0.25">
      <c r="A32" s="62" t="s">
        <v>76</v>
      </c>
      <c r="B32" s="103">
        <v>915</v>
      </c>
      <c r="C32" s="46" t="s">
        <v>72</v>
      </c>
      <c r="D32" s="46" t="s">
        <v>100</v>
      </c>
      <c r="E32" s="64" t="s">
        <v>77</v>
      </c>
      <c r="F32" s="46" t="s">
        <v>70</v>
      </c>
      <c r="G32" s="48">
        <f t="shared" si="1"/>
        <v>4</v>
      </c>
      <c r="H32" s="48">
        <f t="shared" si="1"/>
        <v>4</v>
      </c>
      <c r="I32" s="40"/>
      <c r="J32" s="40"/>
      <c r="K32" s="40"/>
      <c r="L32" s="40"/>
      <c r="M32" s="40"/>
      <c r="N32" s="40"/>
    </row>
    <row r="33" spans="1:14" ht="38.25" x14ac:dyDescent="0.2">
      <c r="A33" s="62" t="s">
        <v>101</v>
      </c>
      <c r="B33" s="107">
        <v>915</v>
      </c>
      <c r="C33" s="82" t="s">
        <v>72</v>
      </c>
      <c r="D33" s="82" t="s">
        <v>100</v>
      </c>
      <c r="E33" s="240" t="s">
        <v>102</v>
      </c>
      <c r="F33" s="82" t="s">
        <v>70</v>
      </c>
      <c r="G33" s="84">
        <f t="shared" si="1"/>
        <v>4</v>
      </c>
      <c r="H33" s="84">
        <f t="shared" si="1"/>
        <v>4</v>
      </c>
      <c r="I33" s="40"/>
      <c r="J33" s="40"/>
      <c r="K33" s="40"/>
      <c r="L33" s="40"/>
      <c r="M33" s="40"/>
      <c r="N33" s="40"/>
    </row>
    <row r="34" spans="1:14" ht="14.25" customHeight="1" x14ac:dyDescent="0.25">
      <c r="A34" s="62" t="s">
        <v>88</v>
      </c>
      <c r="B34" s="103">
        <v>915</v>
      </c>
      <c r="C34" s="46" t="s">
        <v>72</v>
      </c>
      <c r="D34" s="46" t="s">
        <v>100</v>
      </c>
      <c r="E34" s="64" t="s">
        <v>102</v>
      </c>
      <c r="F34" s="46" t="s">
        <v>90</v>
      </c>
      <c r="G34" s="48">
        <v>4</v>
      </c>
      <c r="H34" s="48">
        <v>4</v>
      </c>
      <c r="I34" s="40"/>
      <c r="J34" s="40"/>
      <c r="K34" s="40"/>
      <c r="L34" s="40"/>
      <c r="M34" s="40"/>
      <c r="N34" s="40"/>
    </row>
    <row r="35" spans="1:14" hidden="1" x14ac:dyDescent="0.25">
      <c r="A35" s="106" t="s">
        <v>103</v>
      </c>
      <c r="B35" s="103">
        <v>915</v>
      </c>
      <c r="C35" s="53" t="s">
        <v>72</v>
      </c>
      <c r="D35" s="53" t="s">
        <v>104</v>
      </c>
      <c r="E35" s="66" t="s">
        <v>69</v>
      </c>
      <c r="F35" s="53" t="s">
        <v>70</v>
      </c>
      <c r="G35" s="67">
        <f t="shared" ref="G35:H38" si="2">G36</f>
        <v>0</v>
      </c>
      <c r="H35" s="67">
        <f t="shared" si="2"/>
        <v>0</v>
      </c>
      <c r="I35" s="40"/>
      <c r="J35" s="40"/>
      <c r="K35" s="40"/>
      <c r="L35" s="40"/>
      <c r="M35" s="40"/>
      <c r="N35" s="40"/>
    </row>
    <row r="36" spans="1:14" hidden="1" x14ac:dyDescent="0.25">
      <c r="A36" s="63" t="s">
        <v>93</v>
      </c>
      <c r="B36" s="103">
        <v>915</v>
      </c>
      <c r="C36" s="46" t="s">
        <v>72</v>
      </c>
      <c r="D36" s="46" t="s">
        <v>104</v>
      </c>
      <c r="E36" s="64" t="s">
        <v>94</v>
      </c>
      <c r="F36" s="46" t="s">
        <v>70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 hidden="1" x14ac:dyDescent="0.25">
      <c r="A37" s="62" t="s">
        <v>76</v>
      </c>
      <c r="B37" s="103">
        <v>915</v>
      </c>
      <c r="C37" s="46" t="s">
        <v>72</v>
      </c>
      <c r="D37" s="46" t="s">
        <v>104</v>
      </c>
      <c r="E37" s="64" t="s">
        <v>95</v>
      </c>
      <c r="F37" s="46" t="s">
        <v>70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 hidden="1" x14ac:dyDescent="0.25">
      <c r="A38" s="62" t="s">
        <v>105</v>
      </c>
      <c r="B38" s="103">
        <v>915</v>
      </c>
      <c r="C38" s="46" t="s">
        <v>72</v>
      </c>
      <c r="D38" s="46" t="s">
        <v>104</v>
      </c>
      <c r="E38" s="64" t="s">
        <v>106</v>
      </c>
      <c r="F38" s="46" t="s">
        <v>70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 hidden="1" x14ac:dyDescent="0.25">
      <c r="A39" s="62" t="s">
        <v>91</v>
      </c>
      <c r="B39" s="103">
        <v>915</v>
      </c>
      <c r="C39" s="46" t="s">
        <v>72</v>
      </c>
      <c r="D39" s="46" t="s">
        <v>104</v>
      </c>
      <c r="E39" s="64" t="s">
        <v>106</v>
      </c>
      <c r="F39" s="46" t="s">
        <v>92</v>
      </c>
      <c r="G39" s="48"/>
      <c r="H39" s="48"/>
      <c r="I39" s="40"/>
      <c r="J39" s="40"/>
      <c r="K39" s="40"/>
      <c r="L39" s="40"/>
      <c r="M39" s="40"/>
      <c r="N39" s="40"/>
    </row>
    <row r="40" spans="1:14" x14ac:dyDescent="0.25">
      <c r="A40" s="52" t="s">
        <v>107</v>
      </c>
      <c r="B40" s="104">
        <v>915</v>
      </c>
      <c r="C40" s="53" t="s">
        <v>72</v>
      </c>
      <c r="D40" s="53" t="s">
        <v>108</v>
      </c>
      <c r="E40" s="54" t="s">
        <v>69</v>
      </c>
      <c r="F40" s="53" t="s">
        <v>70</v>
      </c>
      <c r="G40" s="67">
        <f t="shared" ref="G40:H42" si="3">G41</f>
        <v>1</v>
      </c>
      <c r="H40" s="67">
        <f t="shared" si="3"/>
        <v>1</v>
      </c>
      <c r="I40" s="40"/>
      <c r="J40" s="40"/>
      <c r="K40" s="40"/>
      <c r="L40" s="40"/>
      <c r="M40" s="40"/>
      <c r="N40" s="40"/>
    </row>
    <row r="41" spans="1:14" ht="40.5" x14ac:dyDescent="0.2">
      <c r="A41" s="150" t="s">
        <v>240</v>
      </c>
      <c r="B41" s="175">
        <v>915</v>
      </c>
      <c r="C41" s="93" t="s">
        <v>72</v>
      </c>
      <c r="D41" s="93" t="s">
        <v>108</v>
      </c>
      <c r="E41" s="94" t="s">
        <v>75</v>
      </c>
      <c r="F41" s="93" t="s">
        <v>70</v>
      </c>
      <c r="G41" s="177">
        <f t="shared" si="3"/>
        <v>1</v>
      </c>
      <c r="H41" s="177">
        <f t="shared" si="3"/>
        <v>1</v>
      </c>
      <c r="I41" s="40"/>
      <c r="J41" s="40"/>
      <c r="K41" s="40"/>
      <c r="L41" s="40"/>
      <c r="M41" s="40"/>
      <c r="N41" s="40"/>
    </row>
    <row r="42" spans="1:14" ht="25.5" x14ac:dyDescent="0.2">
      <c r="A42" s="62" t="s">
        <v>76</v>
      </c>
      <c r="B42" s="107">
        <v>915</v>
      </c>
      <c r="C42" s="82" t="s">
        <v>72</v>
      </c>
      <c r="D42" s="82" t="s">
        <v>108</v>
      </c>
      <c r="E42" s="95" t="s">
        <v>77</v>
      </c>
      <c r="F42" s="82" t="s">
        <v>70</v>
      </c>
      <c r="G42" s="84">
        <f t="shared" si="3"/>
        <v>1</v>
      </c>
      <c r="H42" s="84">
        <f t="shared" si="3"/>
        <v>1</v>
      </c>
      <c r="I42" s="40"/>
      <c r="J42" s="40"/>
      <c r="K42" s="40"/>
      <c r="L42" s="40"/>
      <c r="M42" s="40"/>
      <c r="N42" s="40"/>
    </row>
    <row r="43" spans="1:14" x14ac:dyDescent="0.2">
      <c r="A43" s="62" t="s">
        <v>109</v>
      </c>
      <c r="B43" s="107">
        <v>915</v>
      </c>
      <c r="C43" s="82" t="s">
        <v>72</v>
      </c>
      <c r="D43" s="82" t="s">
        <v>108</v>
      </c>
      <c r="E43" s="95" t="s">
        <v>110</v>
      </c>
      <c r="F43" s="82" t="s">
        <v>111</v>
      </c>
      <c r="G43" s="84">
        <v>1</v>
      </c>
      <c r="H43" s="84">
        <v>1</v>
      </c>
      <c r="I43" s="40"/>
      <c r="J43" s="40"/>
      <c r="K43" s="40"/>
      <c r="L43" s="40"/>
      <c r="M43" s="40"/>
      <c r="N43" s="40"/>
    </row>
    <row r="44" spans="1:14" x14ac:dyDescent="0.25">
      <c r="A44" s="68" t="s">
        <v>112</v>
      </c>
      <c r="B44" s="180">
        <v>915</v>
      </c>
      <c r="C44" s="91" t="s">
        <v>72</v>
      </c>
      <c r="D44" s="91" t="s">
        <v>113</v>
      </c>
      <c r="E44" s="92" t="s">
        <v>69</v>
      </c>
      <c r="F44" s="91" t="s">
        <v>70</v>
      </c>
      <c r="G44" s="201">
        <f>G45+G50</f>
        <v>796.46</v>
      </c>
      <c r="H44" s="181">
        <f>H45+H50</f>
        <v>874.16</v>
      </c>
      <c r="I44" s="40"/>
      <c r="J44" s="40"/>
      <c r="K44" s="40"/>
      <c r="L44" s="40"/>
      <c r="M44" s="40"/>
      <c r="N44" s="40"/>
    </row>
    <row r="45" spans="1:14" ht="40.5" x14ac:dyDescent="0.2">
      <c r="A45" s="150" t="s">
        <v>240</v>
      </c>
      <c r="B45" s="175">
        <v>915</v>
      </c>
      <c r="C45" s="93" t="s">
        <v>72</v>
      </c>
      <c r="D45" s="93" t="s">
        <v>113</v>
      </c>
      <c r="E45" s="94" t="s">
        <v>75</v>
      </c>
      <c r="F45" s="93" t="s">
        <v>70</v>
      </c>
      <c r="G45" s="176">
        <f>G46</f>
        <v>675.73</v>
      </c>
      <c r="H45" s="176">
        <f>H46</f>
        <v>628.66999999999996</v>
      </c>
      <c r="I45" s="40"/>
      <c r="J45" s="40"/>
      <c r="K45" s="40"/>
      <c r="L45" s="40"/>
      <c r="M45" s="40"/>
      <c r="N45" s="40"/>
    </row>
    <row r="46" spans="1:14" ht="25.5" x14ac:dyDescent="0.2">
      <c r="A46" s="62" t="s">
        <v>76</v>
      </c>
      <c r="B46" s="107">
        <v>915</v>
      </c>
      <c r="C46" s="89" t="s">
        <v>72</v>
      </c>
      <c r="D46" s="89" t="s">
        <v>113</v>
      </c>
      <c r="E46" s="83" t="s">
        <v>77</v>
      </c>
      <c r="F46" s="89" t="s">
        <v>70</v>
      </c>
      <c r="G46" s="182">
        <f>G47+G48+G49</f>
        <v>675.73</v>
      </c>
      <c r="H46" s="182">
        <f>H47+H48+H49</f>
        <v>628.66999999999996</v>
      </c>
      <c r="I46" s="40"/>
      <c r="J46" s="40"/>
      <c r="K46" s="40"/>
      <c r="L46" s="40"/>
      <c r="M46" s="40"/>
      <c r="N46" s="40"/>
    </row>
    <row r="47" spans="1:14" ht="15" customHeight="1" x14ac:dyDescent="0.25">
      <c r="A47" s="72" t="s">
        <v>114</v>
      </c>
      <c r="B47" s="103">
        <v>915</v>
      </c>
      <c r="C47" s="69" t="s">
        <v>72</v>
      </c>
      <c r="D47" s="69" t="s">
        <v>113</v>
      </c>
      <c r="E47" s="70" t="s">
        <v>115</v>
      </c>
      <c r="F47" s="69" t="s">
        <v>116</v>
      </c>
      <c r="G47" s="143">
        <v>675.73</v>
      </c>
      <c r="H47" s="143">
        <v>628.66999999999996</v>
      </c>
      <c r="I47" s="40"/>
      <c r="J47" s="40"/>
      <c r="K47" s="40"/>
      <c r="L47" s="40"/>
      <c r="M47" s="40"/>
      <c r="N47" s="40"/>
    </row>
    <row r="48" spans="1:14" ht="25.5" hidden="1" x14ac:dyDescent="0.25">
      <c r="A48" s="62" t="s">
        <v>86</v>
      </c>
      <c r="B48" s="103">
        <v>915</v>
      </c>
      <c r="C48" s="69" t="s">
        <v>72</v>
      </c>
      <c r="D48" s="69" t="s">
        <v>113</v>
      </c>
      <c r="E48" s="70" t="s">
        <v>115</v>
      </c>
      <c r="F48" s="69" t="s">
        <v>87</v>
      </c>
      <c r="G48" s="71">
        <v>0</v>
      </c>
      <c r="H48" s="71">
        <v>0</v>
      </c>
      <c r="I48" s="40"/>
      <c r="J48" s="40"/>
      <c r="K48" s="40"/>
      <c r="L48" s="40"/>
      <c r="M48" s="40"/>
      <c r="N48" s="40"/>
    </row>
    <row r="49" spans="1:14" hidden="1" x14ac:dyDescent="0.25">
      <c r="A49" s="62" t="s">
        <v>91</v>
      </c>
      <c r="B49" s="103">
        <v>915</v>
      </c>
      <c r="C49" s="69" t="s">
        <v>72</v>
      </c>
      <c r="D49" s="69" t="s">
        <v>113</v>
      </c>
      <c r="E49" s="70" t="s">
        <v>115</v>
      </c>
      <c r="F49" s="69" t="s">
        <v>92</v>
      </c>
      <c r="G49" s="71">
        <v>0</v>
      </c>
      <c r="H49" s="71">
        <v>0</v>
      </c>
      <c r="I49" s="40"/>
      <c r="J49" s="40"/>
      <c r="K49" s="40"/>
      <c r="L49" s="40"/>
      <c r="M49" s="40"/>
      <c r="N49" s="40"/>
    </row>
    <row r="50" spans="1:14" x14ac:dyDescent="0.25">
      <c r="A50" s="169" t="s">
        <v>93</v>
      </c>
      <c r="B50" s="174">
        <v>915</v>
      </c>
      <c r="C50" s="170" t="s">
        <v>72</v>
      </c>
      <c r="D50" s="170" t="s">
        <v>113</v>
      </c>
      <c r="E50" s="171" t="s">
        <v>94</v>
      </c>
      <c r="F50" s="170" t="s">
        <v>70</v>
      </c>
      <c r="G50" s="172">
        <f>G51</f>
        <v>120.73</v>
      </c>
      <c r="H50" s="173">
        <f>H51</f>
        <v>245.49</v>
      </c>
      <c r="I50" s="40"/>
      <c r="J50" s="40"/>
      <c r="K50" s="40"/>
      <c r="L50" s="40"/>
      <c r="M50" s="40"/>
      <c r="N50" s="40"/>
    </row>
    <row r="51" spans="1:14" x14ac:dyDescent="0.25">
      <c r="A51" s="62" t="s">
        <v>256</v>
      </c>
      <c r="B51" s="103">
        <v>915</v>
      </c>
      <c r="C51" s="69" t="s">
        <v>72</v>
      </c>
      <c r="D51" s="69" t="s">
        <v>113</v>
      </c>
      <c r="E51" s="70" t="s">
        <v>255</v>
      </c>
      <c r="F51" s="69" t="s">
        <v>254</v>
      </c>
      <c r="G51" s="143">
        <v>120.73</v>
      </c>
      <c r="H51" s="143">
        <v>245.49</v>
      </c>
      <c r="I51" s="40"/>
      <c r="J51" s="40"/>
      <c r="K51" s="40"/>
      <c r="L51" s="40"/>
      <c r="M51" s="40"/>
      <c r="N51" s="40"/>
    </row>
    <row r="52" spans="1:14" ht="25.5" hidden="1" x14ac:dyDescent="0.25">
      <c r="A52" s="62" t="s">
        <v>76</v>
      </c>
      <c r="B52" s="103">
        <v>915</v>
      </c>
      <c r="C52" s="69" t="s">
        <v>72</v>
      </c>
      <c r="D52" s="69" t="s">
        <v>113</v>
      </c>
      <c r="E52" s="70" t="s">
        <v>117</v>
      </c>
      <c r="F52" s="69" t="s">
        <v>70</v>
      </c>
      <c r="G52" s="71">
        <f>G53</f>
        <v>0</v>
      </c>
      <c r="H52" s="71">
        <f>H53</f>
        <v>0</v>
      </c>
      <c r="I52" s="40"/>
      <c r="J52" s="40"/>
      <c r="K52" s="40"/>
      <c r="L52" s="40"/>
      <c r="M52" s="40"/>
      <c r="N52" s="40"/>
    </row>
    <row r="53" spans="1:14" hidden="1" x14ac:dyDescent="0.25">
      <c r="A53" s="62" t="s">
        <v>105</v>
      </c>
      <c r="B53" s="103">
        <v>915</v>
      </c>
      <c r="C53" s="69" t="s">
        <v>72</v>
      </c>
      <c r="D53" s="69" t="s">
        <v>113</v>
      </c>
      <c r="E53" s="70" t="s">
        <v>118</v>
      </c>
      <c r="F53" s="69" t="s">
        <v>70</v>
      </c>
      <c r="G53" s="71">
        <f>G54</f>
        <v>0</v>
      </c>
      <c r="H53" s="71">
        <f>H54</f>
        <v>0</v>
      </c>
      <c r="I53" s="40"/>
      <c r="J53" s="40"/>
      <c r="K53" s="40"/>
      <c r="L53" s="40"/>
      <c r="M53" s="40"/>
      <c r="N53" s="40"/>
    </row>
    <row r="54" spans="1:14" hidden="1" x14ac:dyDescent="0.25">
      <c r="A54" s="72" t="s">
        <v>114</v>
      </c>
      <c r="B54" s="103">
        <v>915</v>
      </c>
      <c r="C54" s="69" t="s">
        <v>72</v>
      </c>
      <c r="D54" s="69" t="s">
        <v>113</v>
      </c>
      <c r="E54" s="70" t="s">
        <v>118</v>
      </c>
      <c r="F54" s="69" t="s">
        <v>116</v>
      </c>
      <c r="G54" s="71"/>
      <c r="H54" s="71"/>
      <c r="I54" s="40"/>
      <c r="J54" s="40"/>
      <c r="K54" s="40"/>
      <c r="L54" s="40"/>
      <c r="M54" s="40"/>
      <c r="N54" s="40"/>
    </row>
    <row r="55" spans="1:14" x14ac:dyDescent="0.25">
      <c r="A55" s="198" t="s">
        <v>119</v>
      </c>
      <c r="B55" s="194">
        <v>915</v>
      </c>
      <c r="C55" s="195" t="s">
        <v>74</v>
      </c>
      <c r="D55" s="195" t="s">
        <v>68</v>
      </c>
      <c r="E55" s="196" t="s">
        <v>69</v>
      </c>
      <c r="F55" s="195" t="s">
        <v>70</v>
      </c>
      <c r="G55" s="197">
        <f>G56</f>
        <v>171.5</v>
      </c>
      <c r="H55" s="197">
        <f>H56</f>
        <v>188</v>
      </c>
      <c r="I55" s="40"/>
      <c r="J55" s="40"/>
      <c r="K55" s="40"/>
      <c r="L55" s="40"/>
      <c r="M55" s="40"/>
      <c r="N55" s="40"/>
    </row>
    <row r="56" spans="1:14" x14ac:dyDescent="0.25">
      <c r="A56" s="74" t="s">
        <v>120</v>
      </c>
      <c r="B56" s="104">
        <v>915</v>
      </c>
      <c r="C56" s="53" t="s">
        <v>74</v>
      </c>
      <c r="D56" s="53" t="s">
        <v>121</v>
      </c>
      <c r="E56" s="54" t="s">
        <v>69</v>
      </c>
      <c r="F56" s="53" t="s">
        <v>70</v>
      </c>
      <c r="G56" s="157">
        <f t="shared" ref="G56:H57" si="4">G57</f>
        <v>171.5</v>
      </c>
      <c r="H56" s="157">
        <f t="shared" si="4"/>
        <v>188</v>
      </c>
      <c r="I56" s="40"/>
      <c r="J56" s="40"/>
      <c r="K56" s="40"/>
      <c r="L56" s="40"/>
      <c r="M56" s="40"/>
      <c r="N56" s="40"/>
    </row>
    <row r="57" spans="1:14" ht="40.5" x14ac:dyDescent="0.2">
      <c r="A57" s="150" t="s">
        <v>240</v>
      </c>
      <c r="B57" s="175">
        <v>915</v>
      </c>
      <c r="C57" s="93" t="s">
        <v>74</v>
      </c>
      <c r="D57" s="93" t="s">
        <v>121</v>
      </c>
      <c r="E57" s="94" t="s">
        <v>75</v>
      </c>
      <c r="F57" s="93" t="s">
        <v>70</v>
      </c>
      <c r="G57" s="176">
        <f t="shared" si="4"/>
        <v>171.5</v>
      </c>
      <c r="H57" s="176">
        <f t="shared" si="4"/>
        <v>188</v>
      </c>
      <c r="I57" s="40"/>
      <c r="J57" s="40"/>
      <c r="K57" s="40"/>
      <c r="L57" s="40"/>
      <c r="M57" s="40"/>
      <c r="N57" s="40"/>
    </row>
    <row r="58" spans="1:14" ht="25.5" x14ac:dyDescent="0.2">
      <c r="A58" s="62" t="s">
        <v>122</v>
      </c>
      <c r="B58" s="107">
        <v>915</v>
      </c>
      <c r="C58" s="82" t="s">
        <v>74</v>
      </c>
      <c r="D58" s="82" t="s">
        <v>121</v>
      </c>
      <c r="E58" s="95" t="s">
        <v>288</v>
      </c>
      <c r="F58" s="82" t="s">
        <v>70</v>
      </c>
      <c r="G58" s="183">
        <f>G60+G59</f>
        <v>171.5</v>
      </c>
      <c r="H58" s="183">
        <f>H60+H59</f>
        <v>188</v>
      </c>
      <c r="I58" s="40"/>
      <c r="J58" s="40"/>
      <c r="K58" s="40"/>
      <c r="L58" s="40"/>
      <c r="M58" s="40"/>
      <c r="N58" s="40"/>
    </row>
    <row r="59" spans="1:14" ht="25.5" x14ac:dyDescent="0.2">
      <c r="A59" s="62" t="s">
        <v>80</v>
      </c>
      <c r="B59" s="107">
        <v>915</v>
      </c>
      <c r="C59" s="82" t="s">
        <v>74</v>
      </c>
      <c r="D59" s="82" t="s">
        <v>121</v>
      </c>
      <c r="E59" s="95" t="s">
        <v>288</v>
      </c>
      <c r="F59" s="82" t="s">
        <v>81</v>
      </c>
      <c r="G59" s="183">
        <v>171.5</v>
      </c>
      <c r="H59" s="183">
        <v>188</v>
      </c>
      <c r="I59" s="40"/>
      <c r="J59" s="40"/>
      <c r="K59" s="40"/>
      <c r="L59" s="40"/>
      <c r="M59" s="40"/>
      <c r="N59" s="40"/>
    </row>
    <row r="60" spans="1:14" ht="25.5" x14ac:dyDescent="0.2">
      <c r="A60" s="62" t="s">
        <v>86</v>
      </c>
      <c r="B60" s="107">
        <v>915</v>
      </c>
      <c r="C60" s="82" t="s">
        <v>74</v>
      </c>
      <c r="D60" s="82" t="s">
        <v>121</v>
      </c>
      <c r="E60" s="95" t="s">
        <v>288</v>
      </c>
      <c r="F60" s="82" t="s">
        <v>87</v>
      </c>
      <c r="G60" s="84">
        <v>0</v>
      </c>
      <c r="H60" s="84">
        <v>0</v>
      </c>
      <c r="I60" s="40"/>
      <c r="J60" s="40"/>
      <c r="K60" s="40"/>
      <c r="L60" s="40"/>
      <c r="M60" s="40"/>
      <c r="N60" s="40"/>
    </row>
    <row r="61" spans="1:14" ht="25.5" x14ac:dyDescent="0.2">
      <c r="A61" s="247" t="s">
        <v>124</v>
      </c>
      <c r="B61" s="244">
        <v>915</v>
      </c>
      <c r="C61" s="235" t="s">
        <v>121</v>
      </c>
      <c r="D61" s="235" t="s">
        <v>68</v>
      </c>
      <c r="E61" s="234" t="s">
        <v>69</v>
      </c>
      <c r="F61" s="235" t="s">
        <v>70</v>
      </c>
      <c r="G61" s="248">
        <f>G62</f>
        <v>6.8</v>
      </c>
      <c r="H61" s="248">
        <f>H62</f>
        <v>6.8</v>
      </c>
      <c r="I61" s="40"/>
      <c r="J61" s="40"/>
      <c r="K61" s="40"/>
      <c r="L61" s="40"/>
      <c r="M61" s="40"/>
      <c r="N61" s="40"/>
    </row>
    <row r="62" spans="1:14" ht="25.5" x14ac:dyDescent="0.2">
      <c r="A62" s="242" t="s">
        <v>277</v>
      </c>
      <c r="B62" s="180">
        <v>915</v>
      </c>
      <c r="C62" s="91" t="s">
        <v>121</v>
      </c>
      <c r="D62" s="91" t="s">
        <v>278</v>
      </c>
      <c r="E62" s="92" t="s">
        <v>69</v>
      </c>
      <c r="F62" s="91" t="s">
        <v>70</v>
      </c>
      <c r="G62" s="181">
        <f t="shared" ref="G62:H64" si="5">G63</f>
        <v>6.8</v>
      </c>
      <c r="H62" s="181">
        <f t="shared" si="5"/>
        <v>6.8</v>
      </c>
      <c r="I62" s="40"/>
      <c r="J62" s="40"/>
      <c r="K62" s="40"/>
      <c r="L62" s="40"/>
      <c r="M62" s="40"/>
      <c r="N62" s="40"/>
    </row>
    <row r="63" spans="1:14" ht="40.5" x14ac:dyDescent="0.2">
      <c r="A63" s="150" t="s">
        <v>240</v>
      </c>
      <c r="B63" s="175">
        <v>915</v>
      </c>
      <c r="C63" s="93" t="s">
        <v>121</v>
      </c>
      <c r="D63" s="93" t="s">
        <v>278</v>
      </c>
      <c r="E63" s="94" t="s">
        <v>75</v>
      </c>
      <c r="F63" s="93" t="s">
        <v>70</v>
      </c>
      <c r="G63" s="176">
        <f>G65+G67</f>
        <v>6.8</v>
      </c>
      <c r="H63" s="176">
        <f>H65+H67</f>
        <v>6.8</v>
      </c>
      <c r="I63" s="40"/>
      <c r="J63" s="40"/>
      <c r="K63" s="40"/>
      <c r="L63" s="40"/>
      <c r="M63" s="40"/>
      <c r="N63" s="40"/>
    </row>
    <row r="64" spans="1:14" ht="25.5" x14ac:dyDescent="0.2">
      <c r="A64" s="59" t="s">
        <v>279</v>
      </c>
      <c r="B64" s="241">
        <v>915</v>
      </c>
      <c r="C64" s="82" t="s">
        <v>121</v>
      </c>
      <c r="D64" s="82" t="s">
        <v>278</v>
      </c>
      <c r="E64" s="95" t="s">
        <v>289</v>
      </c>
      <c r="F64" s="82" t="s">
        <v>70</v>
      </c>
      <c r="G64" s="162">
        <f t="shared" si="5"/>
        <v>6.7</v>
      </c>
      <c r="H64" s="162">
        <f t="shared" si="5"/>
        <v>6.7</v>
      </c>
      <c r="I64" s="40"/>
      <c r="J64" s="40"/>
      <c r="K64" s="40"/>
      <c r="L64" s="40"/>
      <c r="M64" s="40"/>
      <c r="N64" s="40"/>
    </row>
    <row r="65" spans="1:14" ht="25.5" x14ac:dyDescent="0.2">
      <c r="A65" s="59" t="s">
        <v>80</v>
      </c>
      <c r="B65" s="107">
        <v>915</v>
      </c>
      <c r="C65" s="82" t="s">
        <v>121</v>
      </c>
      <c r="D65" s="82" t="s">
        <v>278</v>
      </c>
      <c r="E65" s="95" t="s">
        <v>289</v>
      </c>
      <c r="F65" s="82" t="s">
        <v>81</v>
      </c>
      <c r="G65" s="162">
        <v>6.7</v>
      </c>
      <c r="H65" s="162">
        <v>6.7</v>
      </c>
      <c r="I65" s="40"/>
      <c r="J65" s="40"/>
      <c r="K65" s="40"/>
      <c r="L65" s="40"/>
      <c r="M65" s="40"/>
      <c r="N65" s="40"/>
    </row>
    <row r="66" spans="1:14" ht="25.5" x14ac:dyDescent="0.2">
      <c r="A66" s="59" t="s">
        <v>279</v>
      </c>
      <c r="B66" s="107">
        <v>915</v>
      </c>
      <c r="C66" s="82" t="s">
        <v>121</v>
      </c>
      <c r="D66" s="82" t="s">
        <v>278</v>
      </c>
      <c r="E66" s="95" t="s">
        <v>290</v>
      </c>
      <c r="F66" s="82" t="s">
        <v>70</v>
      </c>
      <c r="G66" s="162">
        <f>G67</f>
        <v>0.1</v>
      </c>
      <c r="H66" s="162">
        <f>H67</f>
        <v>0.1</v>
      </c>
      <c r="I66" s="40"/>
      <c r="J66" s="40"/>
      <c r="K66" s="40"/>
      <c r="L66" s="40"/>
      <c r="M66" s="40"/>
      <c r="N66" s="40"/>
    </row>
    <row r="67" spans="1:14" ht="25.5" x14ac:dyDescent="0.2">
      <c r="A67" s="59" t="s">
        <v>80</v>
      </c>
      <c r="B67" s="107">
        <v>915</v>
      </c>
      <c r="C67" s="82" t="s">
        <v>121</v>
      </c>
      <c r="D67" s="82" t="s">
        <v>278</v>
      </c>
      <c r="E67" s="95" t="s">
        <v>290</v>
      </c>
      <c r="F67" s="82" t="s">
        <v>81</v>
      </c>
      <c r="G67" s="162">
        <v>0.1</v>
      </c>
      <c r="H67" s="162">
        <v>0.1</v>
      </c>
      <c r="I67" s="40"/>
      <c r="J67" s="40"/>
      <c r="K67" s="40"/>
      <c r="L67" s="40"/>
      <c r="M67" s="40"/>
      <c r="N67" s="40"/>
    </row>
    <row r="68" spans="1:14" x14ac:dyDescent="0.25">
      <c r="A68" s="199" t="s">
        <v>128</v>
      </c>
      <c r="B68" s="194">
        <v>915</v>
      </c>
      <c r="C68" s="195" t="s">
        <v>83</v>
      </c>
      <c r="D68" s="195" t="s">
        <v>68</v>
      </c>
      <c r="E68" s="196" t="s">
        <v>69</v>
      </c>
      <c r="F68" s="195" t="s">
        <v>70</v>
      </c>
      <c r="G68" s="197">
        <f>G69+G74</f>
        <v>565.95000000000005</v>
      </c>
      <c r="H68" s="197">
        <f>H69+H74</f>
        <v>568.75</v>
      </c>
      <c r="I68" s="40"/>
      <c r="J68" s="40"/>
      <c r="K68" s="40"/>
      <c r="L68" s="40"/>
      <c r="M68" s="40"/>
      <c r="N68" s="40"/>
    </row>
    <row r="69" spans="1:14" x14ac:dyDescent="0.25">
      <c r="A69" s="74" t="s">
        <v>129</v>
      </c>
      <c r="B69" s="104">
        <v>915</v>
      </c>
      <c r="C69" s="53" t="s">
        <v>83</v>
      </c>
      <c r="D69" s="53" t="s">
        <v>130</v>
      </c>
      <c r="E69" s="54" t="s">
        <v>69</v>
      </c>
      <c r="F69" s="53" t="s">
        <v>70</v>
      </c>
      <c r="G69" s="157">
        <f t="shared" ref="G69:H72" si="6">G70</f>
        <v>371</v>
      </c>
      <c r="H69" s="157">
        <f t="shared" si="6"/>
        <v>373.8</v>
      </c>
      <c r="I69" s="40"/>
      <c r="J69" s="40"/>
      <c r="K69" s="40"/>
      <c r="L69" s="40"/>
      <c r="M69" s="40"/>
      <c r="N69" s="40"/>
    </row>
    <row r="70" spans="1:14" ht="27" x14ac:dyDescent="0.2">
      <c r="A70" s="77" t="s">
        <v>241</v>
      </c>
      <c r="B70" s="175">
        <v>915</v>
      </c>
      <c r="C70" s="93" t="s">
        <v>83</v>
      </c>
      <c r="D70" s="93" t="s">
        <v>130</v>
      </c>
      <c r="E70" s="94" t="s">
        <v>131</v>
      </c>
      <c r="F70" s="93" t="s">
        <v>70</v>
      </c>
      <c r="G70" s="176">
        <f t="shared" si="6"/>
        <v>371</v>
      </c>
      <c r="H70" s="176">
        <f t="shared" si="6"/>
        <v>373.8</v>
      </c>
      <c r="I70" s="40"/>
      <c r="J70" s="40"/>
      <c r="K70" s="40"/>
      <c r="L70" s="40"/>
      <c r="M70" s="40"/>
      <c r="N70" s="40"/>
    </row>
    <row r="71" spans="1:14" x14ac:dyDescent="0.2">
      <c r="A71" s="62" t="s">
        <v>105</v>
      </c>
      <c r="B71" s="107">
        <v>915</v>
      </c>
      <c r="C71" s="82" t="s">
        <v>83</v>
      </c>
      <c r="D71" s="82" t="s">
        <v>130</v>
      </c>
      <c r="E71" s="95" t="s">
        <v>132</v>
      </c>
      <c r="F71" s="82" t="s">
        <v>70</v>
      </c>
      <c r="G71" s="183">
        <f t="shared" si="6"/>
        <v>371</v>
      </c>
      <c r="H71" s="183">
        <f t="shared" si="6"/>
        <v>373.8</v>
      </c>
      <c r="I71" s="40"/>
      <c r="J71" s="40"/>
      <c r="K71" s="40"/>
      <c r="L71" s="40"/>
      <c r="M71" s="40"/>
      <c r="N71" s="40"/>
    </row>
    <row r="72" spans="1:14" x14ac:dyDescent="0.2">
      <c r="A72" s="62" t="s">
        <v>133</v>
      </c>
      <c r="B72" s="107">
        <v>915</v>
      </c>
      <c r="C72" s="82" t="s">
        <v>83</v>
      </c>
      <c r="D72" s="82" t="s">
        <v>130</v>
      </c>
      <c r="E72" s="95" t="s">
        <v>134</v>
      </c>
      <c r="F72" s="82" t="s">
        <v>70</v>
      </c>
      <c r="G72" s="183">
        <f t="shared" si="6"/>
        <v>371</v>
      </c>
      <c r="H72" s="183">
        <f t="shared" si="6"/>
        <v>373.8</v>
      </c>
      <c r="I72" s="40"/>
      <c r="J72" s="40"/>
      <c r="K72" s="40"/>
      <c r="L72" s="40"/>
      <c r="M72" s="40"/>
      <c r="N72" s="40"/>
    </row>
    <row r="73" spans="1:14" ht="25.5" x14ac:dyDescent="0.2">
      <c r="A73" s="62" t="s">
        <v>86</v>
      </c>
      <c r="B73" s="107">
        <v>915</v>
      </c>
      <c r="C73" s="82" t="s">
        <v>83</v>
      </c>
      <c r="D73" s="82" t="s">
        <v>130</v>
      </c>
      <c r="E73" s="95" t="s">
        <v>134</v>
      </c>
      <c r="F73" s="82" t="s">
        <v>87</v>
      </c>
      <c r="G73" s="183">
        <v>371</v>
      </c>
      <c r="H73" s="183">
        <v>373.8</v>
      </c>
      <c r="I73" s="40"/>
      <c r="J73" s="40"/>
      <c r="K73" s="40"/>
      <c r="L73" s="40"/>
      <c r="M73" s="40"/>
      <c r="N73" s="40"/>
    </row>
    <row r="74" spans="1:14" x14ac:dyDescent="0.25">
      <c r="A74" s="76" t="s">
        <v>135</v>
      </c>
      <c r="B74" s="104">
        <v>915</v>
      </c>
      <c r="C74" s="53" t="s">
        <v>83</v>
      </c>
      <c r="D74" s="53" t="s">
        <v>136</v>
      </c>
      <c r="E74" s="54" t="s">
        <v>69</v>
      </c>
      <c r="F74" s="53" t="s">
        <v>70</v>
      </c>
      <c r="G74" s="157">
        <f>G75+G82+G85</f>
        <v>194.95</v>
      </c>
      <c r="H74" s="157">
        <f>H75+H82+H85</f>
        <v>194.95</v>
      </c>
      <c r="I74" s="40"/>
      <c r="J74" s="40"/>
      <c r="K74" s="40"/>
      <c r="L74" s="40"/>
      <c r="M74" s="40"/>
      <c r="N74" s="40"/>
    </row>
    <row r="75" spans="1:14" ht="24.75" customHeight="1" x14ac:dyDescent="0.2">
      <c r="A75" s="77" t="s">
        <v>242</v>
      </c>
      <c r="B75" s="175">
        <v>915</v>
      </c>
      <c r="C75" s="93" t="s">
        <v>83</v>
      </c>
      <c r="D75" s="93" t="s">
        <v>136</v>
      </c>
      <c r="E75" s="94" t="s">
        <v>137</v>
      </c>
      <c r="F75" s="93" t="s">
        <v>70</v>
      </c>
      <c r="G75" s="178">
        <f>G77+G79+G81</f>
        <v>194.64999999999998</v>
      </c>
      <c r="H75" s="178">
        <f>H77+H79+H81</f>
        <v>194.64999999999998</v>
      </c>
      <c r="I75" s="40"/>
      <c r="J75" s="40"/>
      <c r="K75" s="40"/>
      <c r="L75" s="40"/>
      <c r="M75" s="40"/>
      <c r="N75" s="40"/>
    </row>
    <row r="76" spans="1:14" hidden="1" x14ac:dyDescent="0.25">
      <c r="A76" s="62" t="s">
        <v>105</v>
      </c>
      <c r="B76" s="103">
        <v>915</v>
      </c>
      <c r="C76" s="69" t="s">
        <v>83</v>
      </c>
      <c r="D76" s="69" t="s">
        <v>136</v>
      </c>
      <c r="E76" s="70" t="s">
        <v>138</v>
      </c>
      <c r="F76" s="69" t="s">
        <v>70</v>
      </c>
      <c r="G76" s="143">
        <f>G77</f>
        <v>0</v>
      </c>
      <c r="H76" s="143">
        <f>H77</f>
        <v>0</v>
      </c>
      <c r="I76" s="40"/>
      <c r="J76" s="40"/>
      <c r="K76" s="40"/>
      <c r="L76" s="40"/>
      <c r="M76" s="40"/>
      <c r="N76" s="40"/>
    </row>
    <row r="77" spans="1:14" ht="25.5" hidden="1" x14ac:dyDescent="0.25">
      <c r="A77" s="62" t="s">
        <v>86</v>
      </c>
      <c r="B77" s="103">
        <v>915</v>
      </c>
      <c r="C77" s="69" t="s">
        <v>83</v>
      </c>
      <c r="D77" s="69" t="s">
        <v>136</v>
      </c>
      <c r="E77" s="70" t="s">
        <v>139</v>
      </c>
      <c r="F77" s="69" t="s">
        <v>87</v>
      </c>
      <c r="G77" s="143">
        <v>0</v>
      </c>
      <c r="H77" s="143">
        <v>0</v>
      </c>
      <c r="I77" s="40"/>
      <c r="J77" s="40"/>
      <c r="K77" s="40"/>
      <c r="L77" s="40"/>
      <c r="M77" s="40"/>
      <c r="N77" s="40"/>
    </row>
    <row r="78" spans="1:14" x14ac:dyDescent="0.2">
      <c r="A78" s="62" t="s">
        <v>105</v>
      </c>
      <c r="B78" s="107">
        <v>915</v>
      </c>
      <c r="C78" s="89" t="s">
        <v>83</v>
      </c>
      <c r="D78" s="89" t="s">
        <v>136</v>
      </c>
      <c r="E78" s="83" t="s">
        <v>291</v>
      </c>
      <c r="F78" s="89" t="s">
        <v>70</v>
      </c>
      <c r="G78" s="182">
        <f>G79</f>
        <v>192.7</v>
      </c>
      <c r="H78" s="182">
        <f>H79</f>
        <v>192.7</v>
      </c>
      <c r="I78" s="40"/>
      <c r="J78" s="40"/>
      <c r="K78" s="40"/>
      <c r="L78" s="40"/>
      <c r="M78" s="40"/>
      <c r="N78" s="40"/>
    </row>
    <row r="79" spans="1:14" ht="25.5" x14ac:dyDescent="0.2">
      <c r="A79" s="62" t="s">
        <v>86</v>
      </c>
      <c r="B79" s="107">
        <v>915</v>
      </c>
      <c r="C79" s="89" t="s">
        <v>83</v>
      </c>
      <c r="D79" s="89" t="s">
        <v>136</v>
      </c>
      <c r="E79" s="83" t="s">
        <v>292</v>
      </c>
      <c r="F79" s="89" t="s">
        <v>87</v>
      </c>
      <c r="G79" s="182">
        <v>192.7</v>
      </c>
      <c r="H79" s="182">
        <v>192.7</v>
      </c>
      <c r="I79" s="40"/>
      <c r="J79" s="40"/>
      <c r="K79" s="40"/>
      <c r="L79" s="40"/>
      <c r="M79" s="40"/>
      <c r="N79" s="40"/>
    </row>
    <row r="80" spans="1:14" x14ac:dyDescent="0.2">
      <c r="A80" s="62" t="s">
        <v>105</v>
      </c>
      <c r="B80" s="107">
        <v>915</v>
      </c>
      <c r="C80" s="89" t="s">
        <v>83</v>
      </c>
      <c r="D80" s="89" t="s">
        <v>136</v>
      </c>
      <c r="E80" s="83" t="s">
        <v>293</v>
      </c>
      <c r="F80" s="89" t="s">
        <v>70</v>
      </c>
      <c r="G80" s="182">
        <f>G81</f>
        <v>1.95</v>
      </c>
      <c r="H80" s="182">
        <f>H81</f>
        <v>1.95</v>
      </c>
      <c r="I80" s="40"/>
      <c r="J80" s="40"/>
      <c r="K80" s="40"/>
      <c r="L80" s="40"/>
      <c r="M80" s="40"/>
      <c r="N80" s="40"/>
    </row>
    <row r="81" spans="1:14" ht="25.5" x14ac:dyDescent="0.2">
      <c r="A81" s="62" t="s">
        <v>86</v>
      </c>
      <c r="B81" s="107">
        <v>915</v>
      </c>
      <c r="C81" s="89" t="s">
        <v>83</v>
      </c>
      <c r="D81" s="89" t="s">
        <v>136</v>
      </c>
      <c r="E81" s="83" t="s">
        <v>294</v>
      </c>
      <c r="F81" s="89" t="s">
        <v>87</v>
      </c>
      <c r="G81" s="182">
        <v>1.95</v>
      </c>
      <c r="H81" s="182">
        <v>1.95</v>
      </c>
      <c r="I81" s="40"/>
      <c r="J81" s="40"/>
      <c r="K81" s="40"/>
      <c r="L81" s="40"/>
      <c r="M81" s="40"/>
      <c r="N81" s="40"/>
    </row>
    <row r="82" spans="1:14" ht="40.5" x14ac:dyDescent="0.2">
      <c r="A82" s="77" t="s">
        <v>243</v>
      </c>
      <c r="B82" s="175">
        <v>915</v>
      </c>
      <c r="C82" s="93" t="s">
        <v>83</v>
      </c>
      <c r="D82" s="93" t="s">
        <v>136</v>
      </c>
      <c r="E82" s="94" t="s">
        <v>140</v>
      </c>
      <c r="F82" s="93" t="s">
        <v>70</v>
      </c>
      <c r="G82" s="176">
        <f>G83</f>
        <v>0.3</v>
      </c>
      <c r="H82" s="176">
        <f>H83</f>
        <v>0.3</v>
      </c>
      <c r="I82" s="40"/>
      <c r="J82" s="40"/>
      <c r="K82" s="40"/>
      <c r="L82" s="40"/>
      <c r="M82" s="40"/>
      <c r="N82" s="40"/>
    </row>
    <row r="83" spans="1:14" x14ac:dyDescent="0.2">
      <c r="A83" s="62" t="s">
        <v>105</v>
      </c>
      <c r="B83" s="107">
        <v>915</v>
      </c>
      <c r="C83" s="89" t="s">
        <v>83</v>
      </c>
      <c r="D83" s="89" t="s">
        <v>136</v>
      </c>
      <c r="E83" s="83" t="s">
        <v>141</v>
      </c>
      <c r="F83" s="89" t="s">
        <v>70</v>
      </c>
      <c r="G83" s="182">
        <f>G84</f>
        <v>0.3</v>
      </c>
      <c r="H83" s="182">
        <f>H84</f>
        <v>0.3</v>
      </c>
      <c r="I83" s="40"/>
      <c r="J83" s="40"/>
      <c r="K83" s="40"/>
      <c r="L83" s="40"/>
      <c r="M83" s="40"/>
      <c r="N83" s="40"/>
    </row>
    <row r="84" spans="1:14" ht="24" customHeight="1" x14ac:dyDescent="0.2">
      <c r="A84" s="62" t="s">
        <v>86</v>
      </c>
      <c r="B84" s="107">
        <v>915</v>
      </c>
      <c r="C84" s="89" t="s">
        <v>83</v>
      </c>
      <c r="D84" s="89" t="s">
        <v>136</v>
      </c>
      <c r="E84" s="83" t="s">
        <v>142</v>
      </c>
      <c r="F84" s="89" t="s">
        <v>87</v>
      </c>
      <c r="G84" s="182">
        <v>0.3</v>
      </c>
      <c r="H84" s="182">
        <v>0.3</v>
      </c>
      <c r="I84" s="40"/>
      <c r="J84" s="40"/>
      <c r="K84" s="40"/>
      <c r="L84" s="40"/>
      <c r="M84" s="40"/>
      <c r="N84" s="40"/>
    </row>
    <row r="85" spans="1:14" hidden="1" x14ac:dyDescent="0.25">
      <c r="A85" s="63" t="s">
        <v>93</v>
      </c>
      <c r="B85" s="103">
        <v>915</v>
      </c>
      <c r="C85" s="46" t="s">
        <v>83</v>
      </c>
      <c r="D85" s="46" t="s">
        <v>136</v>
      </c>
      <c r="E85" s="47" t="s">
        <v>94</v>
      </c>
      <c r="F85" s="46" t="s">
        <v>70</v>
      </c>
      <c r="G85" s="158">
        <f>G86</f>
        <v>0</v>
      </c>
      <c r="H85" s="158">
        <f>H86</f>
        <v>0</v>
      </c>
      <c r="I85" s="40"/>
      <c r="J85" s="40"/>
      <c r="K85" s="40"/>
      <c r="L85" s="40"/>
      <c r="M85" s="40"/>
      <c r="N85" s="40"/>
    </row>
    <row r="86" spans="1:14" ht="25.5" hidden="1" x14ac:dyDescent="0.25">
      <c r="A86" s="62" t="s">
        <v>76</v>
      </c>
      <c r="B86" s="103">
        <v>915</v>
      </c>
      <c r="C86" s="46" t="s">
        <v>83</v>
      </c>
      <c r="D86" s="46" t="s">
        <v>136</v>
      </c>
      <c r="E86" s="47" t="s">
        <v>95</v>
      </c>
      <c r="F86" s="46" t="s">
        <v>70</v>
      </c>
      <c r="G86" s="158">
        <f>G87+G89</f>
        <v>0</v>
      </c>
      <c r="H86" s="158">
        <f>H87+H89</f>
        <v>0</v>
      </c>
      <c r="I86" s="40"/>
      <c r="J86" s="40"/>
      <c r="K86" s="40"/>
      <c r="L86" s="40"/>
      <c r="M86" s="40"/>
      <c r="N86" s="40"/>
    </row>
    <row r="87" spans="1:14" ht="38.25" hidden="1" x14ac:dyDescent="0.25">
      <c r="A87" s="62" t="s">
        <v>143</v>
      </c>
      <c r="B87" s="103">
        <v>915</v>
      </c>
      <c r="C87" s="46" t="s">
        <v>83</v>
      </c>
      <c r="D87" s="46" t="s">
        <v>136</v>
      </c>
      <c r="E87" s="47" t="s">
        <v>144</v>
      </c>
      <c r="F87" s="46" t="s">
        <v>70</v>
      </c>
      <c r="G87" s="158">
        <f>G88</f>
        <v>0</v>
      </c>
      <c r="H87" s="158">
        <f>H88</f>
        <v>0</v>
      </c>
      <c r="I87" s="40"/>
      <c r="J87" s="40"/>
      <c r="K87" s="40"/>
      <c r="L87" s="40"/>
      <c r="M87" s="40"/>
      <c r="N87" s="40"/>
    </row>
    <row r="88" spans="1:14" hidden="1" x14ac:dyDescent="0.25">
      <c r="A88" s="62" t="s">
        <v>88</v>
      </c>
      <c r="B88" s="103">
        <v>915</v>
      </c>
      <c r="C88" s="46" t="s">
        <v>83</v>
      </c>
      <c r="D88" s="46" t="s">
        <v>136</v>
      </c>
      <c r="E88" s="47" t="s">
        <v>144</v>
      </c>
      <c r="F88" s="46" t="s">
        <v>90</v>
      </c>
      <c r="G88" s="158"/>
      <c r="H88" s="158"/>
      <c r="I88" s="40"/>
      <c r="J88" s="40"/>
      <c r="K88" s="40"/>
      <c r="L88" s="40"/>
      <c r="M88" s="40"/>
      <c r="N88" s="40"/>
    </row>
    <row r="89" spans="1:14" ht="38.25" hidden="1" x14ac:dyDescent="0.25">
      <c r="A89" s="62" t="s">
        <v>96</v>
      </c>
      <c r="B89" s="103">
        <v>915</v>
      </c>
      <c r="C89" s="46" t="s">
        <v>83</v>
      </c>
      <c r="D89" s="46" t="s">
        <v>136</v>
      </c>
      <c r="E89" s="47" t="s">
        <v>95</v>
      </c>
      <c r="F89" s="46" t="s">
        <v>70</v>
      </c>
      <c r="G89" s="158">
        <f>G90</f>
        <v>0</v>
      </c>
      <c r="H89" s="158">
        <f>H90</f>
        <v>0</v>
      </c>
      <c r="I89" s="40"/>
      <c r="J89" s="40"/>
      <c r="K89" s="40"/>
      <c r="L89" s="40"/>
      <c r="M89" s="40"/>
      <c r="N89" s="40"/>
    </row>
    <row r="90" spans="1:14" hidden="1" x14ac:dyDescent="0.25">
      <c r="A90" s="62" t="s">
        <v>88</v>
      </c>
      <c r="B90" s="103">
        <v>915</v>
      </c>
      <c r="C90" s="46" t="s">
        <v>83</v>
      </c>
      <c r="D90" s="46" t="s">
        <v>136</v>
      </c>
      <c r="E90" s="47" t="s">
        <v>95</v>
      </c>
      <c r="F90" s="46" t="s">
        <v>90</v>
      </c>
      <c r="G90" s="158"/>
      <c r="H90" s="158"/>
      <c r="I90" s="40"/>
      <c r="J90" s="40"/>
      <c r="K90" s="40"/>
      <c r="L90" s="40"/>
      <c r="M90" s="40"/>
      <c r="N90" s="40"/>
    </row>
    <row r="91" spans="1:14" ht="15" customHeight="1" x14ac:dyDescent="0.25">
      <c r="A91" s="200" t="s">
        <v>145</v>
      </c>
      <c r="B91" s="194">
        <v>915</v>
      </c>
      <c r="C91" s="195" t="s">
        <v>146</v>
      </c>
      <c r="D91" s="195" t="s">
        <v>68</v>
      </c>
      <c r="E91" s="196" t="s">
        <v>69</v>
      </c>
      <c r="F91" s="195" t="s">
        <v>70</v>
      </c>
      <c r="G91" s="197">
        <f>G92+G97+G103</f>
        <v>100</v>
      </c>
      <c r="H91" s="197">
        <f>H92+H97+H103</f>
        <v>100</v>
      </c>
      <c r="I91" s="40"/>
      <c r="J91" s="40"/>
      <c r="K91" s="40"/>
      <c r="L91" s="40"/>
      <c r="M91" s="40"/>
      <c r="N91" s="40"/>
    </row>
    <row r="92" spans="1:14" hidden="1" x14ac:dyDescent="0.25">
      <c r="A92" s="74" t="s">
        <v>147</v>
      </c>
      <c r="B92" s="104">
        <v>915</v>
      </c>
      <c r="C92" s="53" t="s">
        <v>146</v>
      </c>
      <c r="D92" s="53" t="s">
        <v>72</v>
      </c>
      <c r="E92" s="54" t="s">
        <v>69</v>
      </c>
      <c r="F92" s="53" t="s">
        <v>70</v>
      </c>
      <c r="G92" s="55">
        <f>G93</f>
        <v>0</v>
      </c>
      <c r="H92" s="55">
        <f>H93</f>
        <v>0</v>
      </c>
      <c r="I92" s="40"/>
      <c r="J92" s="40"/>
      <c r="K92" s="40"/>
      <c r="L92" s="40"/>
      <c r="M92" s="40"/>
      <c r="N92" s="40"/>
    </row>
    <row r="93" spans="1:14" hidden="1" x14ac:dyDescent="0.25">
      <c r="A93" s="63" t="s">
        <v>93</v>
      </c>
      <c r="B93" s="103">
        <v>915</v>
      </c>
      <c r="C93" s="46" t="s">
        <v>146</v>
      </c>
      <c r="D93" s="46" t="s">
        <v>72</v>
      </c>
      <c r="E93" s="47" t="s">
        <v>94</v>
      </c>
      <c r="F93" s="46" t="s">
        <v>70</v>
      </c>
      <c r="G93" s="48">
        <f>G94</f>
        <v>0</v>
      </c>
      <c r="H93" s="48">
        <f>H94</f>
        <v>0</v>
      </c>
      <c r="I93" s="40"/>
      <c r="J93" s="40"/>
      <c r="K93" s="40"/>
      <c r="L93" s="40"/>
      <c r="M93" s="40"/>
      <c r="N93" s="40"/>
    </row>
    <row r="94" spans="1:14" hidden="1" x14ac:dyDescent="0.25">
      <c r="A94" s="62" t="s">
        <v>105</v>
      </c>
      <c r="B94" s="103">
        <v>915</v>
      </c>
      <c r="C94" s="46" t="s">
        <v>146</v>
      </c>
      <c r="D94" s="46" t="s">
        <v>72</v>
      </c>
      <c r="E94" s="47" t="s">
        <v>95</v>
      </c>
      <c r="F94" s="46" t="s">
        <v>70</v>
      </c>
      <c r="G94" s="48">
        <f>G96</f>
        <v>0</v>
      </c>
      <c r="H94" s="48">
        <f>H96</f>
        <v>0</v>
      </c>
      <c r="I94" s="40"/>
      <c r="J94" s="40"/>
      <c r="K94" s="40"/>
      <c r="L94" s="40"/>
      <c r="M94" s="40"/>
      <c r="N94" s="40"/>
    </row>
    <row r="95" spans="1:14" hidden="1" x14ac:dyDescent="0.25">
      <c r="A95" s="72" t="s">
        <v>148</v>
      </c>
      <c r="B95" s="103">
        <v>915</v>
      </c>
      <c r="C95" s="46" t="s">
        <v>146</v>
      </c>
      <c r="D95" s="46" t="s">
        <v>72</v>
      </c>
      <c r="E95" s="47" t="s">
        <v>95</v>
      </c>
      <c r="F95" s="46" t="s">
        <v>70</v>
      </c>
      <c r="G95" s="48">
        <f>G96</f>
        <v>0</v>
      </c>
      <c r="H95" s="48">
        <f>H96</f>
        <v>0</v>
      </c>
      <c r="I95" s="40"/>
      <c r="J95" s="40"/>
      <c r="K95" s="40"/>
      <c r="L95" s="40"/>
      <c r="M95" s="40"/>
      <c r="N95" s="40"/>
    </row>
    <row r="96" spans="1:14" ht="27.75" hidden="1" customHeight="1" x14ac:dyDescent="0.2">
      <c r="A96" s="72" t="s">
        <v>86</v>
      </c>
      <c r="B96" s="107">
        <v>915</v>
      </c>
      <c r="C96" s="82" t="s">
        <v>146</v>
      </c>
      <c r="D96" s="82" t="s">
        <v>72</v>
      </c>
      <c r="E96" s="83" t="s">
        <v>149</v>
      </c>
      <c r="F96" s="82" t="s">
        <v>87</v>
      </c>
      <c r="G96" s="84"/>
      <c r="H96" s="84"/>
      <c r="I96" s="40"/>
      <c r="J96" s="40"/>
      <c r="K96" s="40"/>
      <c r="L96" s="40"/>
      <c r="M96" s="40"/>
      <c r="N96" s="40"/>
    </row>
    <row r="97" spans="1:14" ht="0.75" hidden="1" customHeight="1" x14ac:dyDescent="0.25">
      <c r="A97" s="85" t="s">
        <v>150</v>
      </c>
      <c r="B97" s="103">
        <v>915</v>
      </c>
      <c r="C97" s="86" t="s">
        <v>146</v>
      </c>
      <c r="D97" s="86" t="s">
        <v>74</v>
      </c>
      <c r="E97" s="87" t="s">
        <v>69</v>
      </c>
      <c r="F97" s="86" t="s">
        <v>70</v>
      </c>
      <c r="G97" s="88">
        <f t="shared" ref="G97:H99" si="7">G98</f>
        <v>0</v>
      </c>
      <c r="H97" s="88">
        <f t="shared" si="7"/>
        <v>0</v>
      </c>
      <c r="I97" s="40"/>
      <c r="J97" s="40"/>
      <c r="K97" s="40"/>
      <c r="L97" s="40"/>
      <c r="M97" s="40"/>
      <c r="N97" s="40"/>
    </row>
    <row r="98" spans="1:14" ht="15.75" hidden="1" customHeight="1" x14ac:dyDescent="0.2">
      <c r="A98" s="63" t="s">
        <v>93</v>
      </c>
      <c r="B98" s="108">
        <v>915</v>
      </c>
      <c r="C98" s="89" t="s">
        <v>146</v>
      </c>
      <c r="D98" s="89" t="s">
        <v>74</v>
      </c>
      <c r="E98" s="83" t="s">
        <v>94</v>
      </c>
      <c r="F98" s="89" t="s">
        <v>70</v>
      </c>
      <c r="G98" s="90">
        <f t="shared" si="7"/>
        <v>0</v>
      </c>
      <c r="H98" s="90">
        <f t="shared" si="7"/>
        <v>0</v>
      </c>
      <c r="I98" s="40"/>
      <c r="J98" s="40"/>
      <c r="K98" s="40"/>
      <c r="L98" s="40"/>
      <c r="M98" s="40"/>
      <c r="N98" s="40"/>
    </row>
    <row r="99" spans="1:14" ht="15.75" hidden="1" customHeight="1" x14ac:dyDescent="0.25">
      <c r="A99" s="72" t="s">
        <v>105</v>
      </c>
      <c r="B99" s="103">
        <v>915</v>
      </c>
      <c r="C99" s="89" t="s">
        <v>146</v>
      </c>
      <c r="D99" s="89" t="s">
        <v>74</v>
      </c>
      <c r="E99" s="83" t="s">
        <v>95</v>
      </c>
      <c r="F99" s="89" t="s">
        <v>70</v>
      </c>
      <c r="G99" s="90">
        <f t="shared" si="7"/>
        <v>0</v>
      </c>
      <c r="H99" s="90">
        <f t="shared" si="7"/>
        <v>0</v>
      </c>
      <c r="I99" s="40"/>
      <c r="J99" s="40"/>
      <c r="K99" s="40"/>
      <c r="L99" s="40"/>
      <c r="M99" s="40"/>
      <c r="N99" s="40"/>
    </row>
    <row r="100" spans="1:14" ht="15.75" hidden="1" customHeight="1" x14ac:dyDescent="0.25">
      <c r="A100" s="72" t="s">
        <v>151</v>
      </c>
      <c r="B100" s="103">
        <v>915</v>
      </c>
      <c r="C100" s="89" t="s">
        <v>146</v>
      </c>
      <c r="D100" s="89" t="s">
        <v>74</v>
      </c>
      <c r="E100" s="83" t="s">
        <v>95</v>
      </c>
      <c r="F100" s="89" t="s">
        <v>70</v>
      </c>
      <c r="G100" s="90">
        <f>G102+G101</f>
        <v>0</v>
      </c>
      <c r="H100" s="90">
        <f>H102+H101</f>
        <v>0</v>
      </c>
      <c r="I100" s="40"/>
      <c r="J100" s="40"/>
      <c r="K100" s="40"/>
      <c r="L100" s="40"/>
      <c r="M100" s="40"/>
      <c r="N100" s="40"/>
    </row>
    <row r="101" spans="1:14" ht="25.5" hidden="1" customHeight="1" x14ac:dyDescent="0.2">
      <c r="A101" s="72" t="s">
        <v>86</v>
      </c>
      <c r="B101" s="107">
        <v>915</v>
      </c>
      <c r="C101" s="89" t="s">
        <v>146</v>
      </c>
      <c r="D101" s="89" t="s">
        <v>74</v>
      </c>
      <c r="E101" s="83" t="s">
        <v>95</v>
      </c>
      <c r="F101" s="89" t="s">
        <v>87</v>
      </c>
      <c r="G101" s="90">
        <v>0</v>
      </c>
      <c r="H101" s="90">
        <v>0</v>
      </c>
      <c r="I101" s="40"/>
      <c r="J101" s="40"/>
      <c r="K101" s="40"/>
      <c r="L101" s="40"/>
      <c r="M101" s="40"/>
      <c r="N101" s="40"/>
    </row>
    <row r="102" spans="1:14" ht="15.75" hidden="1" customHeight="1" x14ac:dyDescent="0.25">
      <c r="A102" s="62" t="s">
        <v>91</v>
      </c>
      <c r="B102" s="103">
        <v>915</v>
      </c>
      <c r="C102" s="89" t="s">
        <v>146</v>
      </c>
      <c r="D102" s="89" t="s">
        <v>74</v>
      </c>
      <c r="E102" s="83" t="s">
        <v>95</v>
      </c>
      <c r="F102" s="89" t="s">
        <v>92</v>
      </c>
      <c r="G102" s="90">
        <v>0</v>
      </c>
      <c r="H102" s="90">
        <v>0</v>
      </c>
      <c r="I102" s="40"/>
      <c r="J102" s="40"/>
      <c r="K102" s="40"/>
      <c r="L102" s="40"/>
      <c r="M102" s="40"/>
      <c r="N102" s="40"/>
    </row>
    <row r="103" spans="1:14" x14ac:dyDescent="0.25">
      <c r="A103" s="76" t="s">
        <v>152</v>
      </c>
      <c r="B103" s="104">
        <v>915</v>
      </c>
      <c r="C103" s="91" t="s">
        <v>146</v>
      </c>
      <c r="D103" s="91" t="s">
        <v>121</v>
      </c>
      <c r="E103" s="92" t="s">
        <v>69</v>
      </c>
      <c r="F103" s="91" t="s">
        <v>70</v>
      </c>
      <c r="G103" s="160">
        <f>G104</f>
        <v>100</v>
      </c>
      <c r="H103" s="160">
        <f>H104</f>
        <v>100</v>
      </c>
      <c r="I103" s="40"/>
      <c r="J103" s="40"/>
      <c r="K103" s="40"/>
      <c r="L103" s="40"/>
      <c r="M103" s="40"/>
      <c r="N103" s="40"/>
    </row>
    <row r="104" spans="1:14" ht="27" x14ac:dyDescent="0.2">
      <c r="A104" s="77" t="s">
        <v>244</v>
      </c>
      <c r="B104" s="175">
        <v>915</v>
      </c>
      <c r="C104" s="93" t="s">
        <v>146</v>
      </c>
      <c r="D104" s="93" t="s">
        <v>121</v>
      </c>
      <c r="E104" s="94" t="s">
        <v>117</v>
      </c>
      <c r="F104" s="93" t="s">
        <v>70</v>
      </c>
      <c r="G104" s="161">
        <f>G105</f>
        <v>100</v>
      </c>
      <c r="H104" s="161">
        <f>H105</f>
        <v>100</v>
      </c>
      <c r="I104" s="40"/>
      <c r="J104" s="40"/>
      <c r="K104" s="40"/>
      <c r="L104" s="40"/>
      <c r="M104" s="40"/>
      <c r="N104" s="40"/>
    </row>
    <row r="105" spans="1:14" x14ac:dyDescent="0.25">
      <c r="A105" s="62" t="s">
        <v>105</v>
      </c>
      <c r="B105" s="103">
        <v>915</v>
      </c>
      <c r="C105" s="82" t="s">
        <v>146</v>
      </c>
      <c r="D105" s="82" t="s">
        <v>121</v>
      </c>
      <c r="E105" s="95" t="s">
        <v>118</v>
      </c>
      <c r="F105" s="82" t="s">
        <v>70</v>
      </c>
      <c r="G105" s="162">
        <f>G106+G108</f>
        <v>100</v>
      </c>
      <c r="H105" s="162">
        <f>H106+H108</f>
        <v>100</v>
      </c>
      <c r="I105" s="40"/>
      <c r="J105" s="40"/>
      <c r="K105" s="40"/>
      <c r="L105" s="40"/>
      <c r="M105" s="40"/>
      <c r="N105" s="40"/>
    </row>
    <row r="106" spans="1:14" ht="18.75" customHeight="1" x14ac:dyDescent="0.2">
      <c r="A106" s="62" t="s">
        <v>153</v>
      </c>
      <c r="B106" s="108">
        <v>915</v>
      </c>
      <c r="C106" s="82" t="s">
        <v>146</v>
      </c>
      <c r="D106" s="82" t="s">
        <v>121</v>
      </c>
      <c r="E106" s="95" t="s">
        <v>154</v>
      </c>
      <c r="F106" s="82" t="s">
        <v>70</v>
      </c>
      <c r="G106" s="162">
        <f>G107</f>
        <v>100</v>
      </c>
      <c r="H106" s="162">
        <f>H107</f>
        <v>100</v>
      </c>
      <c r="I106" s="40"/>
      <c r="J106" s="40"/>
      <c r="K106" s="40"/>
      <c r="L106" s="40"/>
      <c r="M106" s="40"/>
      <c r="N106" s="40"/>
    </row>
    <row r="107" spans="1:14" ht="28.5" customHeight="1" x14ac:dyDescent="0.2">
      <c r="A107" s="62" t="s">
        <v>86</v>
      </c>
      <c r="B107" s="107">
        <v>915</v>
      </c>
      <c r="C107" s="82" t="s">
        <v>146</v>
      </c>
      <c r="D107" s="82" t="s">
        <v>121</v>
      </c>
      <c r="E107" s="95" t="s">
        <v>154</v>
      </c>
      <c r="F107" s="82" t="s">
        <v>87</v>
      </c>
      <c r="G107" s="162">
        <v>100</v>
      </c>
      <c r="H107" s="162">
        <v>100</v>
      </c>
      <c r="I107" s="40"/>
      <c r="J107" s="40"/>
      <c r="K107" s="40"/>
      <c r="L107" s="40"/>
      <c r="M107" s="40"/>
      <c r="N107" s="40"/>
    </row>
    <row r="108" spans="1:14" ht="15.75" hidden="1" customHeight="1" x14ac:dyDescent="0.2">
      <c r="A108" s="62" t="s">
        <v>155</v>
      </c>
      <c r="B108" s="107">
        <v>915</v>
      </c>
      <c r="C108" s="82" t="s">
        <v>146</v>
      </c>
      <c r="D108" s="82" t="s">
        <v>121</v>
      </c>
      <c r="E108" s="95" t="s">
        <v>156</v>
      </c>
      <c r="F108" s="82" t="s">
        <v>70</v>
      </c>
      <c r="G108" s="162">
        <f>G109</f>
        <v>0</v>
      </c>
      <c r="H108" s="162">
        <f>H109</f>
        <v>0</v>
      </c>
      <c r="I108" s="40"/>
      <c r="J108" s="40"/>
      <c r="K108" s="40"/>
      <c r="L108" s="40"/>
      <c r="M108" s="40"/>
      <c r="N108" s="40"/>
    </row>
    <row r="109" spans="1:14" ht="13.5" hidden="1" customHeight="1" x14ac:dyDescent="0.2">
      <c r="A109" s="62" t="s">
        <v>86</v>
      </c>
      <c r="B109" s="107">
        <v>915</v>
      </c>
      <c r="C109" s="82" t="s">
        <v>146</v>
      </c>
      <c r="D109" s="82" t="s">
        <v>121</v>
      </c>
      <c r="E109" s="95" t="s">
        <v>156</v>
      </c>
      <c r="F109" s="82" t="s">
        <v>87</v>
      </c>
      <c r="G109" s="162"/>
      <c r="H109" s="162"/>
      <c r="I109" s="40"/>
      <c r="J109" s="40"/>
      <c r="K109" s="40"/>
      <c r="L109" s="40"/>
      <c r="M109" s="40"/>
      <c r="N109" s="40"/>
    </row>
    <row r="110" spans="1:14" ht="15" customHeight="1" x14ac:dyDescent="0.2">
      <c r="A110" s="243" t="s">
        <v>273</v>
      </c>
      <c r="B110" s="244">
        <v>915</v>
      </c>
      <c r="C110" s="233" t="s">
        <v>104</v>
      </c>
      <c r="D110" s="233" t="s">
        <v>68</v>
      </c>
      <c r="E110" s="234" t="s">
        <v>69</v>
      </c>
      <c r="F110" s="245" t="s">
        <v>70</v>
      </c>
      <c r="G110" s="246">
        <f>G111</f>
        <v>9.7999999999999989</v>
      </c>
      <c r="H110" s="246">
        <f>H111</f>
        <v>9.7999999999999989</v>
      </c>
      <c r="I110" s="40"/>
      <c r="J110" s="40"/>
      <c r="K110" s="40"/>
      <c r="L110" s="40"/>
      <c r="M110" s="40"/>
      <c r="N110" s="40"/>
    </row>
    <row r="111" spans="1:14" ht="13.5" customHeight="1" x14ac:dyDescent="0.2">
      <c r="A111" s="237" t="s">
        <v>274</v>
      </c>
      <c r="B111" s="107">
        <v>915</v>
      </c>
      <c r="C111" s="228" t="s">
        <v>104</v>
      </c>
      <c r="D111" s="228" t="s">
        <v>146</v>
      </c>
      <c r="E111" s="92" t="s">
        <v>69</v>
      </c>
      <c r="F111" s="91" t="s">
        <v>70</v>
      </c>
      <c r="G111" s="238">
        <f>G112</f>
        <v>9.7999999999999989</v>
      </c>
      <c r="H111" s="238">
        <f>H112</f>
        <v>9.7999999999999989</v>
      </c>
      <c r="I111" s="40"/>
      <c r="J111" s="40"/>
      <c r="K111" s="40"/>
      <c r="L111" s="40"/>
      <c r="M111" s="40"/>
      <c r="N111" s="40"/>
    </row>
    <row r="112" spans="1:14" ht="13.5" customHeight="1" x14ac:dyDescent="0.25">
      <c r="A112" s="236" t="s">
        <v>240</v>
      </c>
      <c r="B112" s="107">
        <v>915</v>
      </c>
      <c r="C112" s="227" t="s">
        <v>104</v>
      </c>
      <c r="D112" s="227" t="s">
        <v>146</v>
      </c>
      <c r="E112" s="94" t="s">
        <v>75</v>
      </c>
      <c r="F112" s="93" t="s">
        <v>70</v>
      </c>
      <c r="G112" s="161">
        <f>G113+G115</f>
        <v>9.7999999999999989</v>
      </c>
      <c r="H112" s="161">
        <f>H113+H115</f>
        <v>9.7999999999999989</v>
      </c>
      <c r="I112" s="40"/>
      <c r="J112" s="40"/>
      <c r="K112" s="40"/>
      <c r="L112" s="40"/>
      <c r="M112" s="40"/>
      <c r="N112" s="40"/>
    </row>
    <row r="113" spans="1:14" ht="13.5" customHeight="1" x14ac:dyDescent="0.2">
      <c r="A113" s="223" t="s">
        <v>275</v>
      </c>
      <c r="B113" s="107">
        <v>915</v>
      </c>
      <c r="C113" s="222" t="s">
        <v>104</v>
      </c>
      <c r="D113" s="222" t="s">
        <v>146</v>
      </c>
      <c r="E113" s="95" t="s">
        <v>295</v>
      </c>
      <c r="F113" s="82" t="s">
        <v>70</v>
      </c>
      <c r="G113" s="162">
        <f>G114</f>
        <v>9.6999999999999993</v>
      </c>
      <c r="H113" s="162">
        <f>H114</f>
        <v>9.6999999999999993</v>
      </c>
      <c r="I113" s="40"/>
      <c r="J113" s="40"/>
      <c r="K113" s="40"/>
      <c r="L113" s="40"/>
      <c r="M113" s="40"/>
      <c r="N113" s="40"/>
    </row>
    <row r="114" spans="1:14" ht="13.5" customHeight="1" x14ac:dyDescent="0.2">
      <c r="A114" s="224" t="s">
        <v>86</v>
      </c>
      <c r="B114" s="107">
        <v>915</v>
      </c>
      <c r="C114" s="225" t="s">
        <v>104</v>
      </c>
      <c r="D114" s="225" t="s">
        <v>146</v>
      </c>
      <c r="E114" s="95" t="s">
        <v>295</v>
      </c>
      <c r="F114" s="82" t="s">
        <v>87</v>
      </c>
      <c r="G114" s="162">
        <v>9.6999999999999993</v>
      </c>
      <c r="H114" s="162">
        <v>9.6999999999999993</v>
      </c>
      <c r="I114" s="40"/>
      <c r="J114" s="40"/>
      <c r="K114" s="40"/>
      <c r="L114" s="40"/>
      <c r="M114" s="40"/>
      <c r="N114" s="40"/>
    </row>
    <row r="115" spans="1:14" ht="13.5" customHeight="1" x14ac:dyDescent="0.2">
      <c r="A115" s="226" t="s">
        <v>276</v>
      </c>
      <c r="B115" s="107">
        <v>915</v>
      </c>
      <c r="C115" s="225" t="s">
        <v>104</v>
      </c>
      <c r="D115" s="225" t="s">
        <v>146</v>
      </c>
      <c r="E115" s="95" t="s">
        <v>296</v>
      </c>
      <c r="F115" s="82" t="s">
        <v>70</v>
      </c>
      <c r="G115" s="162">
        <f>G116</f>
        <v>0.1</v>
      </c>
      <c r="H115" s="162">
        <f>H116</f>
        <v>0.1</v>
      </c>
      <c r="I115" s="40"/>
      <c r="J115" s="40"/>
      <c r="K115" s="40"/>
      <c r="L115" s="40"/>
      <c r="M115" s="40"/>
      <c r="N115" s="40"/>
    </row>
    <row r="116" spans="1:14" ht="13.5" customHeight="1" x14ac:dyDescent="0.2">
      <c r="A116" s="224" t="s">
        <v>86</v>
      </c>
      <c r="B116" s="107">
        <v>915</v>
      </c>
      <c r="C116" s="225" t="s">
        <v>104</v>
      </c>
      <c r="D116" s="225" t="s">
        <v>146</v>
      </c>
      <c r="E116" s="95" t="s">
        <v>296</v>
      </c>
      <c r="F116" s="82" t="s">
        <v>87</v>
      </c>
      <c r="G116" s="162">
        <v>0.1</v>
      </c>
      <c r="H116" s="162">
        <v>0.1</v>
      </c>
      <c r="I116" s="40"/>
      <c r="J116" s="40"/>
      <c r="K116" s="40"/>
      <c r="L116" s="40"/>
      <c r="M116" s="40"/>
      <c r="N116" s="40"/>
    </row>
    <row r="117" spans="1:14" x14ac:dyDescent="0.25">
      <c r="A117" s="200" t="s">
        <v>157</v>
      </c>
      <c r="B117" s="194">
        <v>915</v>
      </c>
      <c r="C117" s="195" t="s">
        <v>158</v>
      </c>
      <c r="D117" s="195" t="s">
        <v>68</v>
      </c>
      <c r="E117" s="196" t="s">
        <v>69</v>
      </c>
      <c r="F117" s="195" t="s">
        <v>70</v>
      </c>
      <c r="G117" s="197">
        <f>G118</f>
        <v>1980.8999999999999</v>
      </c>
      <c r="H117" s="197">
        <f>H118</f>
        <v>1980.8999999999999</v>
      </c>
      <c r="I117" s="40"/>
      <c r="J117" s="40"/>
      <c r="K117" s="40"/>
      <c r="L117" s="40"/>
      <c r="M117" s="40"/>
      <c r="N117" s="40"/>
    </row>
    <row r="118" spans="1:14" x14ac:dyDescent="0.25">
      <c r="A118" s="74" t="s">
        <v>159</v>
      </c>
      <c r="B118" s="104">
        <v>915</v>
      </c>
      <c r="C118" s="53" t="s">
        <v>158</v>
      </c>
      <c r="D118" s="53" t="s">
        <v>72</v>
      </c>
      <c r="E118" s="54" t="s">
        <v>69</v>
      </c>
      <c r="F118" s="53" t="s">
        <v>70</v>
      </c>
      <c r="G118" s="160">
        <f>G122+G123+G124+G128+G127</f>
        <v>1980.8999999999999</v>
      </c>
      <c r="H118" s="160">
        <f>H122+H123+H124+H128+H127</f>
        <v>1980.8999999999999</v>
      </c>
      <c r="I118" s="40"/>
      <c r="J118" s="40"/>
      <c r="K118" s="40"/>
      <c r="L118" s="40"/>
      <c r="M118" s="40"/>
      <c r="N118" s="40"/>
    </row>
    <row r="119" spans="1:14" ht="40.5" x14ac:dyDescent="0.2">
      <c r="A119" s="77" t="s">
        <v>253</v>
      </c>
      <c r="B119" s="175">
        <v>915</v>
      </c>
      <c r="C119" s="93" t="s">
        <v>158</v>
      </c>
      <c r="D119" s="93" t="s">
        <v>72</v>
      </c>
      <c r="E119" s="94" t="s">
        <v>160</v>
      </c>
      <c r="F119" s="93" t="s">
        <v>70</v>
      </c>
      <c r="G119" s="176">
        <f>G120+G125</f>
        <v>1980.8999999999999</v>
      </c>
      <c r="H119" s="176">
        <f>H120+H125</f>
        <v>1980.8999999999999</v>
      </c>
      <c r="I119" s="40"/>
      <c r="J119" s="40"/>
      <c r="K119" s="40"/>
      <c r="L119" s="40"/>
      <c r="M119" s="40"/>
      <c r="N119" s="40"/>
    </row>
    <row r="120" spans="1:14" x14ac:dyDescent="0.25">
      <c r="A120" s="72" t="s">
        <v>105</v>
      </c>
      <c r="B120" s="103">
        <v>915</v>
      </c>
      <c r="C120" s="69" t="s">
        <v>158</v>
      </c>
      <c r="D120" s="69" t="s">
        <v>72</v>
      </c>
      <c r="E120" s="70" t="s">
        <v>161</v>
      </c>
      <c r="F120" s="69" t="s">
        <v>70</v>
      </c>
      <c r="G120" s="143">
        <f>G121</f>
        <v>1100.3</v>
      </c>
      <c r="H120" s="143">
        <f>H121</f>
        <v>1100.3</v>
      </c>
      <c r="I120" s="40"/>
      <c r="J120" s="40"/>
      <c r="K120" s="40"/>
      <c r="L120" s="40"/>
      <c r="M120" s="40"/>
      <c r="N120" s="40"/>
    </row>
    <row r="121" spans="1:14" x14ac:dyDescent="0.25">
      <c r="A121" s="72" t="s">
        <v>162</v>
      </c>
      <c r="B121" s="103">
        <v>915</v>
      </c>
      <c r="C121" s="69" t="s">
        <v>158</v>
      </c>
      <c r="D121" s="69" t="s">
        <v>72</v>
      </c>
      <c r="E121" s="70" t="s">
        <v>163</v>
      </c>
      <c r="F121" s="69" t="s">
        <v>70</v>
      </c>
      <c r="G121" s="143">
        <f>G122+G123+G124</f>
        <v>1100.3</v>
      </c>
      <c r="H121" s="143">
        <f>H122+H123+H124</f>
        <v>1100.3</v>
      </c>
      <c r="I121" s="40"/>
      <c r="J121" s="40"/>
      <c r="K121" s="40"/>
      <c r="L121" s="40"/>
      <c r="M121" s="40"/>
      <c r="N121" s="40"/>
    </row>
    <row r="122" spans="1:14" x14ac:dyDescent="0.25">
      <c r="A122" s="72" t="s">
        <v>114</v>
      </c>
      <c r="B122" s="103">
        <v>915</v>
      </c>
      <c r="C122" s="69" t="s">
        <v>158</v>
      </c>
      <c r="D122" s="69" t="s">
        <v>72</v>
      </c>
      <c r="E122" s="70" t="s">
        <v>163</v>
      </c>
      <c r="F122" s="69" t="s">
        <v>116</v>
      </c>
      <c r="G122" s="143">
        <v>1100.3</v>
      </c>
      <c r="H122" s="143">
        <v>1100.3</v>
      </c>
      <c r="I122" s="40"/>
      <c r="J122" s="40"/>
      <c r="K122" s="40"/>
      <c r="L122" s="40"/>
      <c r="M122" s="40"/>
      <c r="N122" s="40"/>
    </row>
    <row r="123" spans="1:14" ht="24" hidden="1" customHeight="1" x14ac:dyDescent="0.2">
      <c r="A123" s="72" t="s">
        <v>86</v>
      </c>
      <c r="B123" s="107">
        <v>915</v>
      </c>
      <c r="C123" s="89" t="s">
        <v>158</v>
      </c>
      <c r="D123" s="89" t="s">
        <v>72</v>
      </c>
      <c r="E123" s="83" t="s">
        <v>163</v>
      </c>
      <c r="F123" s="89" t="s">
        <v>87</v>
      </c>
      <c r="G123" s="182">
        <v>0</v>
      </c>
      <c r="H123" s="182">
        <v>0</v>
      </c>
      <c r="I123" s="40"/>
      <c r="J123" s="40"/>
      <c r="K123" s="40"/>
      <c r="L123" s="40"/>
      <c r="M123" s="40"/>
      <c r="N123" s="40"/>
    </row>
    <row r="124" spans="1:14" hidden="1" x14ac:dyDescent="0.25">
      <c r="A124" s="62" t="s">
        <v>91</v>
      </c>
      <c r="B124" s="103">
        <v>915</v>
      </c>
      <c r="C124" s="69" t="s">
        <v>158</v>
      </c>
      <c r="D124" s="69" t="s">
        <v>72</v>
      </c>
      <c r="E124" s="70" t="s">
        <v>163</v>
      </c>
      <c r="F124" s="69" t="s">
        <v>92</v>
      </c>
      <c r="G124" s="143">
        <v>0</v>
      </c>
      <c r="H124" s="143">
        <v>0</v>
      </c>
      <c r="I124" s="40"/>
      <c r="J124" s="40"/>
      <c r="K124" s="40"/>
      <c r="L124" s="40"/>
      <c r="M124" s="40"/>
      <c r="N124" s="40"/>
    </row>
    <row r="125" spans="1:14" x14ac:dyDescent="0.25">
      <c r="A125" s="72" t="s">
        <v>105</v>
      </c>
      <c r="B125" s="103">
        <v>915</v>
      </c>
      <c r="C125" s="69" t="s">
        <v>158</v>
      </c>
      <c r="D125" s="69" t="s">
        <v>72</v>
      </c>
      <c r="E125" s="70" t="s">
        <v>164</v>
      </c>
      <c r="F125" s="69" t="s">
        <v>70</v>
      </c>
      <c r="G125" s="143">
        <f>G126</f>
        <v>880.59999999999991</v>
      </c>
      <c r="H125" s="143">
        <f>H126</f>
        <v>880.59999999999991</v>
      </c>
      <c r="I125" s="40"/>
      <c r="J125" s="40"/>
      <c r="K125" s="40"/>
      <c r="L125" s="40"/>
      <c r="M125" s="40"/>
      <c r="N125" s="40"/>
    </row>
    <row r="126" spans="1:14" x14ac:dyDescent="0.25">
      <c r="A126" s="72" t="s">
        <v>162</v>
      </c>
      <c r="B126" s="103">
        <v>915</v>
      </c>
      <c r="C126" s="69" t="s">
        <v>158</v>
      </c>
      <c r="D126" s="69" t="s">
        <v>72</v>
      </c>
      <c r="E126" s="70" t="s">
        <v>165</v>
      </c>
      <c r="F126" s="69" t="s">
        <v>70</v>
      </c>
      <c r="G126" s="143">
        <f>G128+G127</f>
        <v>880.59999999999991</v>
      </c>
      <c r="H126" s="143">
        <f>H128+H127</f>
        <v>880.59999999999991</v>
      </c>
      <c r="I126" s="40"/>
      <c r="J126" s="40"/>
      <c r="K126" s="40"/>
      <c r="L126" s="40"/>
      <c r="M126" s="40"/>
      <c r="N126" s="40"/>
    </row>
    <row r="127" spans="1:14" x14ac:dyDescent="0.25">
      <c r="A127" s="72" t="s">
        <v>114</v>
      </c>
      <c r="B127" s="103">
        <v>915</v>
      </c>
      <c r="C127" s="69" t="s">
        <v>158</v>
      </c>
      <c r="D127" s="69" t="s">
        <v>72</v>
      </c>
      <c r="E127" s="70" t="s">
        <v>165</v>
      </c>
      <c r="F127" s="69" t="s">
        <v>116</v>
      </c>
      <c r="G127" s="143">
        <v>702.3</v>
      </c>
      <c r="H127" s="143">
        <v>702.3</v>
      </c>
      <c r="I127" s="40"/>
      <c r="J127" s="40"/>
      <c r="K127" s="40"/>
      <c r="L127" s="40"/>
      <c r="M127" s="40"/>
      <c r="N127" s="40"/>
    </row>
    <row r="128" spans="1:14" ht="15" customHeight="1" x14ac:dyDescent="0.25">
      <c r="A128" s="96" t="s">
        <v>91</v>
      </c>
      <c r="B128" s="103">
        <v>915</v>
      </c>
      <c r="C128" s="69" t="s">
        <v>158</v>
      </c>
      <c r="D128" s="69" t="s">
        <v>72</v>
      </c>
      <c r="E128" s="70" t="s">
        <v>165</v>
      </c>
      <c r="F128" s="69" t="s">
        <v>92</v>
      </c>
      <c r="G128" s="143">
        <v>178.3</v>
      </c>
      <c r="H128" s="143">
        <v>178.3</v>
      </c>
      <c r="I128" s="40"/>
      <c r="J128" s="40"/>
      <c r="K128" s="40"/>
      <c r="L128" s="40"/>
      <c r="M128" s="40"/>
      <c r="N128" s="40"/>
    </row>
    <row r="129" spans="1:14" hidden="1" x14ac:dyDescent="0.25">
      <c r="A129" s="200" t="s">
        <v>166</v>
      </c>
      <c r="B129" s="194">
        <v>915</v>
      </c>
      <c r="C129" s="195" t="s">
        <v>125</v>
      </c>
      <c r="D129" s="195" t="s">
        <v>68</v>
      </c>
      <c r="E129" s="196" t="s">
        <v>69</v>
      </c>
      <c r="F129" s="195" t="s">
        <v>70</v>
      </c>
      <c r="G129" s="197">
        <f>G130+G134</f>
        <v>0</v>
      </c>
      <c r="H129" s="197">
        <f>H130+H134</f>
        <v>0</v>
      </c>
      <c r="I129" s="40"/>
      <c r="J129" s="40"/>
      <c r="K129" s="40"/>
      <c r="L129" s="40"/>
      <c r="M129" s="40"/>
      <c r="N129" s="40"/>
    </row>
    <row r="130" spans="1:14" hidden="1" x14ac:dyDescent="0.25">
      <c r="A130" s="74" t="s">
        <v>167</v>
      </c>
      <c r="B130" s="104">
        <v>915</v>
      </c>
      <c r="C130" s="53" t="s">
        <v>125</v>
      </c>
      <c r="D130" s="53" t="s">
        <v>72</v>
      </c>
      <c r="E130" s="54" t="s">
        <v>69</v>
      </c>
      <c r="F130" s="53" t="s">
        <v>70</v>
      </c>
      <c r="G130" s="160">
        <f t="shared" ref="G130:H132" si="8">G131</f>
        <v>0</v>
      </c>
      <c r="H130" s="160">
        <f t="shared" si="8"/>
        <v>0</v>
      </c>
      <c r="I130" s="40"/>
      <c r="J130" s="40"/>
      <c r="K130" s="40"/>
      <c r="L130" s="40"/>
      <c r="M130" s="40"/>
      <c r="N130" s="40"/>
    </row>
    <row r="131" spans="1:14" hidden="1" x14ac:dyDescent="0.25">
      <c r="A131" s="63" t="s">
        <v>93</v>
      </c>
      <c r="B131" s="103">
        <v>915</v>
      </c>
      <c r="C131" s="69" t="s">
        <v>125</v>
      </c>
      <c r="D131" s="69" t="s">
        <v>72</v>
      </c>
      <c r="E131" s="70" t="s">
        <v>94</v>
      </c>
      <c r="F131" s="69" t="s">
        <v>70</v>
      </c>
      <c r="G131" s="71">
        <f t="shared" si="8"/>
        <v>0</v>
      </c>
      <c r="H131" s="71">
        <f t="shared" si="8"/>
        <v>0</v>
      </c>
      <c r="I131" s="40"/>
      <c r="J131" s="40"/>
      <c r="K131" s="40"/>
      <c r="L131" s="40"/>
      <c r="M131" s="40"/>
      <c r="N131" s="40"/>
    </row>
    <row r="132" spans="1:14" ht="25.5" hidden="1" x14ac:dyDescent="0.25">
      <c r="A132" s="62" t="s">
        <v>168</v>
      </c>
      <c r="B132" s="103">
        <v>915</v>
      </c>
      <c r="C132" s="69" t="s">
        <v>125</v>
      </c>
      <c r="D132" s="69" t="s">
        <v>72</v>
      </c>
      <c r="E132" s="70" t="s">
        <v>95</v>
      </c>
      <c r="F132" s="69" t="s">
        <v>70</v>
      </c>
      <c r="G132" s="71">
        <f t="shared" si="8"/>
        <v>0</v>
      </c>
      <c r="H132" s="71">
        <f t="shared" si="8"/>
        <v>0</v>
      </c>
      <c r="I132" s="40"/>
      <c r="J132" s="40"/>
      <c r="K132" s="40"/>
      <c r="L132" s="40"/>
      <c r="M132" s="40"/>
      <c r="N132" s="40"/>
    </row>
    <row r="133" spans="1:14" ht="25.5" hidden="1" x14ac:dyDescent="0.2">
      <c r="A133" s="109" t="s">
        <v>247</v>
      </c>
      <c r="B133" s="107">
        <v>915</v>
      </c>
      <c r="C133" s="82" t="s">
        <v>125</v>
      </c>
      <c r="D133" s="82" t="s">
        <v>72</v>
      </c>
      <c r="E133" s="95" t="s">
        <v>169</v>
      </c>
      <c r="F133" s="82" t="s">
        <v>246</v>
      </c>
      <c r="G133" s="98"/>
      <c r="H133" s="98"/>
      <c r="I133" s="40"/>
      <c r="J133" s="40"/>
      <c r="K133" s="40"/>
      <c r="L133" s="40"/>
      <c r="M133" s="40"/>
      <c r="N133" s="40"/>
    </row>
    <row r="134" spans="1:14" hidden="1" x14ac:dyDescent="0.25">
      <c r="A134" s="74" t="s">
        <v>170</v>
      </c>
      <c r="B134" s="104">
        <v>915</v>
      </c>
      <c r="C134" s="53" t="s">
        <v>125</v>
      </c>
      <c r="D134" s="53" t="s">
        <v>100</v>
      </c>
      <c r="E134" s="54" t="s">
        <v>69</v>
      </c>
      <c r="F134" s="53" t="s">
        <v>70</v>
      </c>
      <c r="G134" s="163">
        <f t="shared" ref="G134:H136" si="9">G135</f>
        <v>0</v>
      </c>
      <c r="H134" s="163">
        <f t="shared" si="9"/>
        <v>0</v>
      </c>
      <c r="I134" s="40"/>
      <c r="J134" s="40"/>
      <c r="K134" s="40"/>
      <c r="L134" s="40"/>
      <c r="M134" s="40"/>
      <c r="N134" s="40"/>
    </row>
    <row r="135" spans="1:14" hidden="1" x14ac:dyDescent="0.25">
      <c r="A135" s="77" t="s">
        <v>171</v>
      </c>
      <c r="B135" s="105">
        <v>915</v>
      </c>
      <c r="C135" s="56" t="s">
        <v>125</v>
      </c>
      <c r="D135" s="56" t="s">
        <v>100</v>
      </c>
      <c r="E135" s="57" t="s">
        <v>69</v>
      </c>
      <c r="F135" s="56" t="s">
        <v>70</v>
      </c>
      <c r="G135" s="164">
        <f t="shared" si="9"/>
        <v>0</v>
      </c>
      <c r="H135" s="164">
        <f t="shared" si="9"/>
        <v>0</v>
      </c>
      <c r="I135" s="40"/>
      <c r="J135" s="40"/>
      <c r="K135" s="40"/>
      <c r="L135" s="40"/>
      <c r="M135" s="40"/>
      <c r="N135" s="40"/>
    </row>
    <row r="136" spans="1:14" hidden="1" x14ac:dyDescent="0.25">
      <c r="A136" s="62" t="s">
        <v>105</v>
      </c>
      <c r="B136" s="103">
        <v>915</v>
      </c>
      <c r="C136" s="46" t="s">
        <v>125</v>
      </c>
      <c r="D136" s="46" t="s">
        <v>100</v>
      </c>
      <c r="E136" s="47" t="s">
        <v>172</v>
      </c>
      <c r="F136" s="46" t="s">
        <v>70</v>
      </c>
      <c r="G136" s="165">
        <f t="shared" si="9"/>
        <v>0</v>
      </c>
      <c r="H136" s="165">
        <f t="shared" si="9"/>
        <v>0</v>
      </c>
      <c r="I136" s="40"/>
      <c r="J136" s="40"/>
      <c r="K136" s="40"/>
      <c r="L136" s="40"/>
      <c r="M136" s="40"/>
      <c r="N136" s="40"/>
    </row>
    <row r="137" spans="1:14" ht="27.75" hidden="1" customHeight="1" x14ac:dyDescent="0.2">
      <c r="A137" s="62" t="s">
        <v>86</v>
      </c>
      <c r="B137" s="110">
        <v>915</v>
      </c>
      <c r="C137" s="82" t="s">
        <v>125</v>
      </c>
      <c r="D137" s="82" t="s">
        <v>100</v>
      </c>
      <c r="E137" s="95" t="s">
        <v>173</v>
      </c>
      <c r="F137" s="82" t="s">
        <v>87</v>
      </c>
      <c r="G137" s="166">
        <v>0</v>
      </c>
      <c r="H137" s="166">
        <v>0</v>
      </c>
      <c r="I137" s="40"/>
      <c r="J137" s="40"/>
      <c r="K137" s="40"/>
      <c r="L137" s="40"/>
      <c r="M137" s="40"/>
      <c r="N137" s="40"/>
    </row>
    <row r="138" spans="1:14" x14ac:dyDescent="0.25">
      <c r="A138" s="40"/>
      <c r="B138" s="102"/>
      <c r="C138" s="40"/>
      <c r="D138" s="40"/>
      <c r="E138" s="41"/>
      <c r="F138" s="40"/>
      <c r="G138" s="40"/>
      <c r="H138" s="99"/>
      <c r="I138" s="40"/>
      <c r="J138" s="40"/>
      <c r="K138" s="40"/>
      <c r="L138" s="40"/>
      <c r="M138" s="40"/>
      <c r="N138" s="40"/>
    </row>
    <row r="139" spans="1:14" x14ac:dyDescent="0.25">
      <c r="A139" s="40"/>
      <c r="B139" s="102"/>
      <c r="C139" s="40"/>
      <c r="D139" s="40"/>
      <c r="E139" s="41"/>
      <c r="F139" s="40"/>
      <c r="G139" s="40"/>
      <c r="H139" s="99"/>
      <c r="I139" s="40"/>
      <c r="J139" s="40"/>
      <c r="K139" s="40"/>
      <c r="L139" s="40"/>
      <c r="M139" s="40"/>
      <c r="N139" s="40"/>
    </row>
    <row r="140" spans="1:14" x14ac:dyDescent="0.25">
      <c r="A140" s="40"/>
      <c r="B140" s="102"/>
      <c r="C140" s="40"/>
      <c r="D140" s="40"/>
      <c r="E140" s="41"/>
      <c r="F140" s="40"/>
      <c r="G140" s="40"/>
      <c r="H140" s="99"/>
      <c r="I140" s="40"/>
      <c r="J140" s="40"/>
      <c r="K140" s="40"/>
      <c r="L140" s="40"/>
      <c r="M140" s="40"/>
      <c r="N140" s="40"/>
    </row>
    <row r="141" spans="1:14" x14ac:dyDescent="0.25">
      <c r="A141" s="40"/>
      <c r="B141" s="102"/>
      <c r="C141" s="40"/>
      <c r="D141" s="40"/>
      <c r="E141" s="41"/>
      <c r="F141" s="40"/>
      <c r="G141" s="40"/>
      <c r="H141" s="99"/>
      <c r="I141" s="40"/>
      <c r="J141" s="40"/>
      <c r="K141" s="40"/>
      <c r="L141" s="40"/>
      <c r="M141" s="40"/>
      <c r="N141" s="40"/>
    </row>
    <row r="142" spans="1:14" x14ac:dyDescent="0.25">
      <c r="A142" s="40"/>
      <c r="B142" s="102"/>
      <c r="C142" s="40"/>
      <c r="D142" s="40"/>
      <c r="E142" s="41"/>
      <c r="F142" s="40"/>
      <c r="G142" s="40"/>
      <c r="H142" s="99"/>
      <c r="I142" s="40"/>
      <c r="J142" s="40"/>
      <c r="K142" s="40"/>
      <c r="L142" s="40"/>
      <c r="M142" s="40"/>
      <c r="N142" s="40"/>
    </row>
    <row r="143" spans="1:14" x14ac:dyDescent="0.25">
      <c r="A143" s="40"/>
      <c r="B143" s="102"/>
      <c r="C143" s="40"/>
      <c r="D143" s="40"/>
      <c r="E143" s="41"/>
      <c r="F143" s="40"/>
      <c r="G143" s="40"/>
      <c r="H143" s="99"/>
      <c r="I143" s="40"/>
      <c r="J143" s="40"/>
      <c r="K143" s="40"/>
      <c r="L143" s="40"/>
      <c r="M143" s="40"/>
      <c r="N143" s="40"/>
    </row>
    <row r="144" spans="1:14" x14ac:dyDescent="0.25">
      <c r="A144" s="40"/>
      <c r="B144" s="102"/>
      <c r="C144" s="40"/>
      <c r="D144" s="40"/>
      <c r="E144" s="41"/>
      <c r="F144" s="40"/>
      <c r="G144" s="40"/>
      <c r="H144" s="99"/>
      <c r="I144" s="40"/>
      <c r="J144" s="40"/>
      <c r="K144" s="40"/>
      <c r="L144" s="40"/>
      <c r="M144" s="40"/>
      <c r="N144" s="40"/>
    </row>
    <row r="145" spans="1:14" x14ac:dyDescent="0.25">
      <c r="A145" s="40"/>
      <c r="B145" s="102"/>
      <c r="C145" s="40"/>
      <c r="D145" s="40"/>
      <c r="E145" s="41"/>
      <c r="F145" s="40"/>
      <c r="G145" s="40"/>
      <c r="H145" s="99"/>
      <c r="I145" s="40"/>
      <c r="J145" s="40"/>
      <c r="K145" s="40"/>
      <c r="L145" s="40"/>
      <c r="M145" s="40"/>
      <c r="N145" s="40"/>
    </row>
    <row r="146" spans="1:14" x14ac:dyDescent="0.25">
      <c r="A146" s="40"/>
      <c r="B146" s="102"/>
      <c r="C146" s="40"/>
      <c r="D146" s="40"/>
      <c r="E146" s="41"/>
      <c r="F146" s="40"/>
      <c r="G146" s="40"/>
      <c r="H146" s="99"/>
      <c r="I146" s="40"/>
      <c r="J146" s="40"/>
      <c r="K146" s="40"/>
      <c r="L146" s="40"/>
      <c r="M146" s="40"/>
      <c r="N146" s="40"/>
    </row>
    <row r="147" spans="1:14" x14ac:dyDescent="0.25">
      <c r="A147" s="40"/>
      <c r="B147" s="102"/>
      <c r="C147" s="40"/>
      <c r="D147" s="40"/>
      <c r="E147" s="41"/>
      <c r="F147" s="40"/>
      <c r="G147" s="40"/>
      <c r="H147" s="99"/>
      <c r="I147" s="40"/>
      <c r="J147" s="40"/>
      <c r="K147" s="40"/>
      <c r="L147" s="40"/>
      <c r="M147" s="40"/>
      <c r="N147" s="40"/>
    </row>
    <row r="148" spans="1:14" x14ac:dyDescent="0.25">
      <c r="A148" s="40"/>
      <c r="B148" s="102"/>
      <c r="C148" s="40"/>
      <c r="D148" s="40"/>
      <c r="E148" s="41"/>
      <c r="F148" s="40"/>
      <c r="G148" s="40"/>
      <c r="H148" s="99"/>
      <c r="I148" s="40"/>
      <c r="J148" s="40"/>
      <c r="K148" s="40"/>
      <c r="L148" s="40"/>
      <c r="M148" s="40"/>
      <c r="N148" s="40"/>
    </row>
    <row r="149" spans="1:14" x14ac:dyDescent="0.25">
      <c r="A149" s="40"/>
      <c r="B149" s="102"/>
      <c r="C149" s="40"/>
      <c r="D149" s="40"/>
      <c r="E149" s="41"/>
      <c r="F149" s="40"/>
      <c r="G149" s="40"/>
      <c r="H149" s="99"/>
      <c r="I149" s="40"/>
      <c r="J149" s="40"/>
      <c r="K149" s="40"/>
      <c r="L149" s="40"/>
      <c r="M149" s="40"/>
      <c r="N149" s="40"/>
    </row>
    <row r="150" spans="1:14" x14ac:dyDescent="0.25">
      <c r="A150" s="40"/>
      <c r="B150" s="102"/>
      <c r="C150" s="40"/>
      <c r="D150" s="40"/>
      <c r="E150" s="41"/>
      <c r="F150" s="40"/>
      <c r="G150" s="40"/>
      <c r="H150" s="99"/>
      <c r="I150" s="40"/>
      <c r="J150" s="40"/>
      <c r="K150" s="40"/>
      <c r="L150" s="40"/>
      <c r="M150" s="40"/>
      <c r="N150" s="40"/>
    </row>
    <row r="151" spans="1:14" x14ac:dyDescent="0.25">
      <c r="A151" s="40"/>
      <c r="B151" s="102"/>
      <c r="C151" s="40"/>
      <c r="D151" s="40"/>
      <c r="E151" s="41"/>
      <c r="F151" s="40"/>
      <c r="G151" s="40"/>
      <c r="H151" s="99"/>
      <c r="I151" s="40"/>
      <c r="J151" s="40"/>
      <c r="K151" s="40"/>
      <c r="L151" s="40"/>
      <c r="M151" s="40"/>
      <c r="N151" s="40"/>
    </row>
    <row r="152" spans="1:14" x14ac:dyDescent="0.25">
      <c r="A152" s="40"/>
      <c r="B152" s="102"/>
      <c r="C152" s="40"/>
      <c r="D152" s="40"/>
      <c r="E152" s="41"/>
      <c r="F152" s="40"/>
      <c r="G152" s="40"/>
      <c r="H152" s="99"/>
      <c r="I152" s="40"/>
      <c r="J152" s="40"/>
      <c r="K152" s="40"/>
      <c r="L152" s="40"/>
      <c r="M152" s="40"/>
      <c r="N152" s="40"/>
    </row>
    <row r="153" spans="1:14" x14ac:dyDescent="0.25">
      <c r="A153" s="40"/>
      <c r="B153" s="102"/>
      <c r="C153" s="40"/>
      <c r="D153" s="40"/>
      <c r="E153" s="41"/>
      <c r="F153" s="40"/>
      <c r="G153" s="40"/>
      <c r="H153" s="99"/>
      <c r="I153" s="40"/>
      <c r="J153" s="40"/>
      <c r="K153" s="40"/>
      <c r="L153" s="40"/>
      <c r="M153" s="40"/>
      <c r="N153" s="40"/>
    </row>
    <row r="154" spans="1:14" x14ac:dyDescent="0.25">
      <c r="A154" s="40"/>
      <c r="B154" s="102"/>
      <c r="C154" s="40"/>
      <c r="D154" s="40"/>
      <c r="E154" s="41"/>
      <c r="F154" s="40"/>
      <c r="G154" s="40"/>
      <c r="H154" s="99"/>
      <c r="I154" s="40"/>
      <c r="J154" s="40"/>
      <c r="K154" s="40"/>
      <c r="L154" s="40"/>
      <c r="M154" s="40"/>
      <c r="N154" s="40"/>
    </row>
    <row r="155" spans="1:14" x14ac:dyDescent="0.25">
      <c r="A155" s="40"/>
      <c r="B155" s="102"/>
      <c r="C155" s="40"/>
      <c r="D155" s="40"/>
      <c r="E155" s="41"/>
      <c r="F155" s="40"/>
      <c r="G155" s="40"/>
      <c r="H155" s="99"/>
      <c r="I155" s="40"/>
      <c r="J155" s="40"/>
      <c r="K155" s="40"/>
      <c r="L155" s="40"/>
      <c r="M155" s="40"/>
      <c r="N155" s="40"/>
    </row>
    <row r="156" spans="1:14" x14ac:dyDescent="0.25">
      <c r="A156" s="40"/>
      <c r="B156" s="102"/>
      <c r="C156" s="40"/>
      <c r="D156" s="40"/>
      <c r="E156" s="41"/>
      <c r="F156" s="40"/>
      <c r="G156" s="40"/>
      <c r="H156" s="99"/>
      <c r="I156" s="40"/>
      <c r="J156" s="40"/>
      <c r="K156" s="40"/>
      <c r="L156" s="40"/>
      <c r="M156" s="40"/>
      <c r="N156" s="40"/>
    </row>
    <row r="157" spans="1:14" x14ac:dyDescent="0.25">
      <c r="A157" s="40"/>
      <c r="B157" s="102"/>
      <c r="C157" s="40"/>
      <c r="D157" s="40"/>
      <c r="E157" s="41"/>
      <c r="F157" s="40"/>
      <c r="G157" s="40"/>
      <c r="H157" s="99"/>
      <c r="I157" s="40"/>
      <c r="J157" s="40"/>
      <c r="K157" s="40"/>
      <c r="L157" s="40"/>
      <c r="M157" s="40"/>
      <c r="N157" s="40"/>
    </row>
    <row r="158" spans="1:14" x14ac:dyDescent="0.25">
      <c r="A158" s="40"/>
      <c r="B158" s="102"/>
      <c r="C158" s="40"/>
      <c r="D158" s="40"/>
      <c r="E158" s="41"/>
      <c r="F158" s="40"/>
      <c r="G158" s="40"/>
      <c r="H158" s="99"/>
      <c r="I158" s="40"/>
      <c r="J158" s="40"/>
      <c r="K158" s="40"/>
      <c r="L158" s="40"/>
      <c r="M158" s="40"/>
      <c r="N158" s="40"/>
    </row>
    <row r="159" spans="1:14" x14ac:dyDescent="0.25">
      <c r="A159" s="40"/>
      <c r="B159" s="102"/>
      <c r="C159" s="40"/>
      <c r="D159" s="40"/>
      <c r="E159" s="41"/>
      <c r="F159" s="40"/>
      <c r="G159" s="40"/>
      <c r="H159" s="99"/>
      <c r="I159" s="40"/>
      <c r="J159" s="40"/>
      <c r="K159" s="40"/>
      <c r="L159" s="40"/>
      <c r="M159" s="40"/>
      <c r="N159" s="40"/>
    </row>
    <row r="160" spans="1:14" x14ac:dyDescent="0.25">
      <c r="A160" s="40"/>
      <c r="B160" s="102"/>
      <c r="C160" s="40"/>
      <c r="D160" s="40"/>
      <c r="E160" s="41"/>
      <c r="F160" s="40"/>
      <c r="G160" s="40"/>
      <c r="H160" s="99"/>
      <c r="I160" s="40"/>
      <c r="J160" s="40"/>
      <c r="K160" s="40"/>
      <c r="L160" s="40"/>
      <c r="M160" s="40"/>
      <c r="N160" s="40"/>
    </row>
    <row r="161" spans="1:14" x14ac:dyDescent="0.25">
      <c r="A161" s="40"/>
      <c r="B161" s="102"/>
      <c r="C161" s="40"/>
      <c r="D161" s="40"/>
      <c r="E161" s="41"/>
      <c r="F161" s="40"/>
      <c r="G161" s="40"/>
      <c r="H161" s="99"/>
      <c r="I161" s="40"/>
      <c r="J161" s="40"/>
      <c r="K161" s="40"/>
      <c r="L161" s="40"/>
      <c r="M161" s="40"/>
      <c r="N161" s="40"/>
    </row>
    <row r="162" spans="1:14" x14ac:dyDescent="0.25">
      <c r="A162" s="40"/>
      <c r="B162" s="102"/>
      <c r="C162" s="40"/>
      <c r="D162" s="40"/>
      <c r="E162" s="41"/>
      <c r="F162" s="40"/>
      <c r="G162" s="40"/>
      <c r="H162" s="99"/>
      <c r="I162" s="40"/>
      <c r="J162" s="40"/>
      <c r="K162" s="40"/>
      <c r="L162" s="40"/>
      <c r="M162" s="40"/>
      <c r="N162" s="40"/>
    </row>
    <row r="163" spans="1:14" x14ac:dyDescent="0.25">
      <c r="A163" s="40"/>
      <c r="B163" s="102"/>
      <c r="C163" s="40"/>
      <c r="D163" s="40"/>
      <c r="E163" s="41"/>
      <c r="F163" s="40"/>
      <c r="G163" s="40"/>
      <c r="H163" s="99"/>
      <c r="I163" s="40"/>
      <c r="J163" s="40"/>
      <c r="K163" s="40"/>
      <c r="L163" s="40"/>
      <c r="M163" s="40"/>
      <c r="N163" s="40"/>
    </row>
    <row r="164" spans="1:14" x14ac:dyDescent="0.25">
      <c r="A164" s="40"/>
      <c r="B164" s="102"/>
      <c r="C164" s="40"/>
      <c r="D164" s="40"/>
      <c r="E164" s="41"/>
      <c r="F164" s="40"/>
      <c r="G164" s="40"/>
      <c r="H164" s="99"/>
      <c r="I164" s="40"/>
      <c r="J164" s="40"/>
      <c r="K164" s="40"/>
      <c r="L164" s="40"/>
      <c r="M164" s="40"/>
      <c r="N164" s="40"/>
    </row>
    <row r="165" spans="1:14" x14ac:dyDescent="0.25">
      <c r="A165" s="40"/>
      <c r="B165" s="102"/>
      <c r="C165" s="40"/>
      <c r="D165" s="40"/>
      <c r="E165" s="41"/>
      <c r="F165" s="40"/>
      <c r="G165" s="40"/>
      <c r="H165" s="99"/>
      <c r="I165" s="40"/>
      <c r="J165" s="40"/>
      <c r="K165" s="40"/>
      <c r="L165" s="40"/>
      <c r="M165" s="40"/>
      <c r="N165" s="40"/>
    </row>
    <row r="166" spans="1:14" x14ac:dyDescent="0.25">
      <c r="A166" s="40"/>
      <c r="B166" s="102"/>
      <c r="C166" s="40"/>
      <c r="D166" s="40"/>
      <c r="E166" s="41"/>
      <c r="F166" s="40"/>
      <c r="G166" s="40"/>
      <c r="H166" s="99"/>
      <c r="I166" s="40"/>
      <c r="J166" s="40"/>
      <c r="K166" s="40"/>
      <c r="L166" s="40"/>
      <c r="M166" s="40"/>
      <c r="N166" s="40"/>
    </row>
    <row r="167" spans="1:14" x14ac:dyDescent="0.25">
      <c r="A167" s="40"/>
      <c r="B167" s="102"/>
      <c r="C167" s="40"/>
      <c r="D167" s="40"/>
      <c r="E167" s="41"/>
      <c r="F167" s="40"/>
      <c r="G167" s="40"/>
      <c r="H167" s="99"/>
      <c r="I167" s="40"/>
      <c r="J167" s="40"/>
      <c r="K167" s="40"/>
      <c r="L167" s="40"/>
      <c r="M167" s="40"/>
      <c r="N167" s="40"/>
    </row>
    <row r="168" spans="1:14" x14ac:dyDescent="0.25">
      <c r="A168" s="40"/>
      <c r="B168" s="102"/>
      <c r="C168" s="40"/>
      <c r="D168" s="40"/>
      <c r="E168" s="41"/>
      <c r="F168" s="40"/>
      <c r="G168" s="40"/>
      <c r="H168" s="99"/>
      <c r="I168" s="40"/>
      <c r="J168" s="40"/>
      <c r="K168" s="40"/>
      <c r="L168" s="40"/>
      <c r="M168" s="40"/>
      <c r="N168" s="40"/>
    </row>
    <row r="169" spans="1:14" x14ac:dyDescent="0.25">
      <c r="A169" s="40"/>
      <c r="B169" s="102"/>
      <c r="C169" s="40"/>
      <c r="D169" s="40"/>
      <c r="E169" s="41"/>
      <c r="F169" s="40"/>
      <c r="G169" s="40"/>
      <c r="H169" s="99"/>
      <c r="I169" s="40"/>
      <c r="J169" s="40"/>
      <c r="K169" s="40"/>
      <c r="L169" s="40"/>
      <c r="M169" s="40"/>
      <c r="N169" s="40"/>
    </row>
    <row r="170" spans="1:14" x14ac:dyDescent="0.25">
      <c r="A170" s="40"/>
      <c r="B170" s="102"/>
      <c r="C170" s="40"/>
      <c r="D170" s="40"/>
      <c r="E170" s="41"/>
      <c r="F170" s="40"/>
      <c r="G170" s="40"/>
      <c r="H170" s="99"/>
      <c r="I170" s="40"/>
      <c r="J170" s="40"/>
      <c r="K170" s="40"/>
      <c r="L170" s="40"/>
      <c r="M170" s="40"/>
      <c r="N170" s="40"/>
    </row>
    <row r="171" spans="1:14" x14ac:dyDescent="0.25">
      <c r="A171" s="40"/>
      <c r="B171" s="102"/>
      <c r="C171" s="40"/>
      <c r="D171" s="40"/>
      <c r="E171" s="41"/>
      <c r="F171" s="40"/>
      <c r="G171" s="40"/>
      <c r="H171" s="99"/>
      <c r="I171" s="40"/>
      <c r="J171" s="40"/>
      <c r="K171" s="40"/>
      <c r="L171" s="40"/>
      <c r="M171" s="40"/>
      <c r="N171" s="40"/>
    </row>
    <row r="172" spans="1:14" x14ac:dyDescent="0.25">
      <c r="A172" s="40"/>
      <c r="B172" s="102"/>
      <c r="C172" s="40"/>
      <c r="D172" s="40"/>
      <c r="E172" s="41"/>
      <c r="F172" s="40"/>
      <c r="G172" s="40"/>
      <c r="H172" s="99"/>
      <c r="I172" s="40"/>
      <c r="J172" s="40"/>
      <c r="K172" s="40"/>
      <c r="L172" s="40"/>
      <c r="M172" s="40"/>
      <c r="N172" s="40"/>
    </row>
    <row r="173" spans="1:14" x14ac:dyDescent="0.25">
      <c r="A173" s="40"/>
      <c r="B173" s="102"/>
      <c r="C173" s="40"/>
      <c r="D173" s="40"/>
      <c r="E173" s="41"/>
      <c r="F173" s="40"/>
      <c r="G173" s="40"/>
      <c r="H173" s="99"/>
      <c r="I173" s="40"/>
      <c r="J173" s="40"/>
      <c r="K173" s="40"/>
      <c r="L173" s="40"/>
      <c r="M173" s="40"/>
      <c r="N173" s="40"/>
    </row>
    <row r="174" spans="1:14" x14ac:dyDescent="0.25">
      <c r="A174" s="40"/>
      <c r="B174" s="102"/>
      <c r="C174" s="40"/>
      <c r="D174" s="40"/>
      <c r="E174" s="41"/>
      <c r="F174" s="40"/>
      <c r="G174" s="40"/>
      <c r="H174" s="99"/>
      <c r="I174" s="40"/>
      <c r="J174" s="40"/>
      <c r="K174" s="40"/>
      <c r="L174" s="40"/>
      <c r="M174" s="40"/>
      <c r="N174" s="40"/>
    </row>
    <row r="175" spans="1:14" x14ac:dyDescent="0.25">
      <c r="A175" s="40"/>
      <c r="B175" s="102"/>
      <c r="C175" s="40"/>
      <c r="D175" s="40"/>
      <c r="E175" s="41"/>
      <c r="F175" s="40"/>
      <c r="G175" s="40"/>
      <c r="H175" s="99"/>
      <c r="I175" s="40"/>
      <c r="J175" s="40"/>
      <c r="K175" s="40"/>
      <c r="L175" s="40"/>
      <c r="M175" s="40"/>
      <c r="N175" s="40"/>
    </row>
    <row r="176" spans="1:14" x14ac:dyDescent="0.25">
      <c r="A176" s="40"/>
      <c r="B176" s="102"/>
      <c r="C176" s="40"/>
      <c r="D176" s="40"/>
      <c r="E176" s="41"/>
      <c r="F176" s="40"/>
      <c r="G176" s="40"/>
      <c r="H176" s="99"/>
      <c r="I176" s="40"/>
      <c r="J176" s="40"/>
      <c r="K176" s="40"/>
      <c r="L176" s="40"/>
      <c r="M176" s="40"/>
      <c r="N176" s="40"/>
    </row>
    <row r="177" spans="1:14" x14ac:dyDescent="0.25">
      <c r="A177" s="40"/>
      <c r="B177" s="102"/>
      <c r="C177" s="40"/>
      <c r="D177" s="40"/>
      <c r="E177" s="41"/>
      <c r="F177" s="40"/>
      <c r="G177" s="40"/>
      <c r="H177" s="99"/>
      <c r="I177" s="40"/>
      <c r="J177" s="40"/>
      <c r="K177" s="40"/>
      <c r="L177" s="40"/>
      <c r="M177" s="40"/>
      <c r="N177" s="40"/>
    </row>
    <row r="178" spans="1:14" x14ac:dyDescent="0.25">
      <c r="A178" s="40"/>
      <c r="B178" s="102"/>
      <c r="C178" s="40"/>
      <c r="D178" s="40"/>
      <c r="E178" s="41"/>
      <c r="F178" s="40"/>
      <c r="G178" s="40"/>
      <c r="H178" s="99"/>
      <c r="I178" s="40"/>
      <c r="J178" s="40"/>
      <c r="K178" s="40"/>
      <c r="L178" s="40"/>
      <c r="M178" s="40"/>
      <c r="N178" s="40"/>
    </row>
    <row r="179" spans="1:14" x14ac:dyDescent="0.25">
      <c r="A179" s="40"/>
      <c r="B179" s="102"/>
      <c r="C179" s="40"/>
      <c r="D179" s="40"/>
      <c r="E179" s="41"/>
      <c r="F179" s="40"/>
      <c r="G179" s="40"/>
      <c r="H179" s="99"/>
      <c r="I179" s="40"/>
      <c r="J179" s="40"/>
      <c r="K179" s="40"/>
      <c r="L179" s="40"/>
      <c r="M179" s="40"/>
      <c r="N179" s="40"/>
    </row>
    <row r="180" spans="1:14" x14ac:dyDescent="0.25">
      <c r="A180" s="40"/>
      <c r="B180" s="102"/>
      <c r="C180" s="40"/>
      <c r="D180" s="40"/>
      <c r="E180" s="41"/>
      <c r="F180" s="40"/>
      <c r="G180" s="40"/>
      <c r="H180" s="99"/>
      <c r="I180" s="40"/>
      <c r="J180" s="40"/>
      <c r="K180" s="40"/>
      <c r="L180" s="40"/>
      <c r="M180" s="40"/>
      <c r="N180" s="40"/>
    </row>
    <row r="181" spans="1:14" x14ac:dyDescent="0.25">
      <c r="A181" s="40"/>
      <c r="B181" s="102"/>
      <c r="C181" s="40"/>
      <c r="D181" s="40"/>
      <c r="E181" s="41"/>
      <c r="F181" s="40"/>
      <c r="G181" s="40"/>
      <c r="H181" s="99"/>
      <c r="I181" s="40"/>
      <c r="J181" s="40"/>
      <c r="K181" s="40"/>
      <c r="L181" s="40"/>
      <c r="M181" s="40"/>
      <c r="N181" s="40"/>
    </row>
    <row r="182" spans="1:14" x14ac:dyDescent="0.25">
      <c r="A182" s="40"/>
      <c r="B182" s="102"/>
      <c r="C182" s="40"/>
      <c r="D182" s="40"/>
      <c r="E182" s="41"/>
      <c r="F182" s="40"/>
      <c r="G182" s="40"/>
      <c r="H182" s="99"/>
      <c r="I182" s="40"/>
      <c r="J182" s="40"/>
      <c r="K182" s="40"/>
      <c r="L182" s="40"/>
      <c r="M182" s="40"/>
      <c r="N182" s="40"/>
    </row>
    <row r="183" spans="1:14" x14ac:dyDescent="0.25">
      <c r="A183" s="40"/>
      <c r="B183" s="102"/>
      <c r="C183" s="40"/>
      <c r="D183" s="40"/>
      <c r="E183" s="41"/>
      <c r="F183" s="40"/>
      <c r="G183" s="40"/>
      <c r="H183" s="99"/>
      <c r="I183" s="40"/>
      <c r="J183" s="40"/>
      <c r="K183" s="40"/>
      <c r="L183" s="40"/>
      <c r="M183" s="40"/>
      <c r="N183" s="40"/>
    </row>
    <row r="184" spans="1:14" x14ac:dyDescent="0.25">
      <c r="A184" s="40"/>
      <c r="B184" s="102"/>
      <c r="C184" s="40"/>
      <c r="D184" s="40"/>
      <c r="E184" s="41"/>
      <c r="F184" s="40"/>
      <c r="G184" s="40"/>
      <c r="H184" s="99"/>
      <c r="I184" s="40"/>
      <c r="J184" s="40"/>
      <c r="K184" s="40"/>
      <c r="L184" s="40"/>
      <c r="M184" s="40"/>
      <c r="N184" s="40"/>
    </row>
    <row r="185" spans="1:14" x14ac:dyDescent="0.25">
      <c r="A185" s="40"/>
      <c r="B185" s="102"/>
      <c r="C185" s="40"/>
      <c r="D185" s="40"/>
      <c r="E185" s="41"/>
      <c r="F185" s="40"/>
      <c r="G185" s="40"/>
      <c r="H185" s="99"/>
      <c r="I185" s="40"/>
      <c r="J185" s="40"/>
      <c r="K185" s="40"/>
      <c r="L185" s="40"/>
      <c r="M185" s="40"/>
      <c r="N185" s="40"/>
    </row>
    <row r="186" spans="1:14" x14ac:dyDescent="0.25">
      <c r="A186" s="40"/>
      <c r="B186" s="102"/>
      <c r="C186" s="40"/>
      <c r="D186" s="40"/>
      <c r="E186" s="41"/>
      <c r="F186" s="40"/>
      <c r="G186" s="40"/>
      <c r="H186" s="99"/>
      <c r="I186" s="40"/>
      <c r="J186" s="40"/>
      <c r="K186" s="40"/>
      <c r="L186" s="40"/>
      <c r="M186" s="40"/>
      <c r="N186" s="40"/>
    </row>
    <row r="187" spans="1:14" x14ac:dyDescent="0.25">
      <c r="A187" s="40"/>
      <c r="B187" s="102"/>
      <c r="C187" s="40"/>
      <c r="D187" s="40"/>
      <c r="E187" s="41"/>
      <c r="F187" s="40"/>
      <c r="G187" s="40"/>
      <c r="H187" s="99"/>
      <c r="I187" s="40"/>
      <c r="J187" s="40"/>
      <c r="K187" s="40"/>
      <c r="L187" s="40"/>
      <c r="M187" s="40"/>
      <c r="N187" s="40"/>
    </row>
    <row r="188" spans="1:14" x14ac:dyDescent="0.25">
      <c r="A188" s="40"/>
      <c r="B188" s="102"/>
      <c r="C188" s="40"/>
      <c r="D188" s="40"/>
      <c r="E188" s="41"/>
      <c r="F188" s="40"/>
      <c r="G188" s="40"/>
      <c r="H188" s="99"/>
      <c r="I188" s="40"/>
      <c r="J188" s="40"/>
      <c r="K188" s="40"/>
      <c r="L188" s="40"/>
      <c r="M188" s="40"/>
      <c r="N188" s="40"/>
    </row>
    <row r="189" spans="1:14" x14ac:dyDescent="0.25">
      <c r="A189" s="40"/>
      <c r="B189" s="102"/>
      <c r="C189" s="40"/>
      <c r="D189" s="40"/>
      <c r="E189" s="41"/>
      <c r="F189" s="40"/>
      <c r="G189" s="40"/>
      <c r="H189" s="99"/>
      <c r="I189" s="40"/>
      <c r="J189" s="40"/>
      <c r="K189" s="40"/>
      <c r="L189" s="40"/>
      <c r="M189" s="40"/>
      <c r="N189" s="40"/>
    </row>
    <row r="190" spans="1:14" x14ac:dyDescent="0.25">
      <c r="A190" s="40"/>
      <c r="B190" s="102"/>
      <c r="C190" s="40"/>
      <c r="D190" s="40"/>
      <c r="E190" s="41"/>
      <c r="F190" s="40"/>
      <c r="G190" s="40"/>
      <c r="H190" s="99"/>
      <c r="I190" s="40"/>
      <c r="J190" s="40"/>
      <c r="K190" s="40"/>
      <c r="L190" s="40"/>
      <c r="M190" s="40"/>
      <c r="N190" s="40"/>
    </row>
    <row r="191" spans="1:14" x14ac:dyDescent="0.25">
      <c r="A191" s="40"/>
      <c r="B191" s="102"/>
      <c r="C191" s="40"/>
      <c r="D191" s="40"/>
      <c r="E191" s="41"/>
      <c r="F191" s="40"/>
      <c r="G191" s="40"/>
      <c r="H191" s="99"/>
      <c r="I191" s="40"/>
      <c r="J191" s="40"/>
      <c r="K191" s="40"/>
      <c r="L191" s="40"/>
      <c r="M191" s="40"/>
      <c r="N191" s="40"/>
    </row>
    <row r="192" spans="1:14" x14ac:dyDescent="0.25">
      <c r="A192" s="40"/>
      <c r="B192" s="102"/>
      <c r="C192" s="40"/>
      <c r="D192" s="40"/>
      <c r="E192" s="41"/>
      <c r="F192" s="40"/>
      <c r="G192" s="40"/>
      <c r="H192" s="99"/>
      <c r="I192" s="40"/>
      <c r="J192" s="40"/>
      <c r="K192" s="40"/>
      <c r="L192" s="40"/>
      <c r="M192" s="40"/>
      <c r="N192" s="40"/>
    </row>
    <row r="193" spans="1:14" x14ac:dyDescent="0.25">
      <c r="A193" s="40"/>
      <c r="B193" s="102"/>
      <c r="C193" s="40"/>
      <c r="D193" s="40"/>
      <c r="E193" s="41"/>
      <c r="F193" s="40"/>
      <c r="G193" s="40"/>
      <c r="H193" s="99"/>
      <c r="I193" s="40"/>
      <c r="J193" s="40"/>
      <c r="K193" s="40"/>
      <c r="L193" s="40"/>
      <c r="M193" s="40"/>
      <c r="N193" s="40"/>
    </row>
    <row r="194" spans="1:14" x14ac:dyDescent="0.25">
      <c r="A194" s="40"/>
      <c r="B194" s="102"/>
      <c r="C194" s="40"/>
      <c r="D194" s="40"/>
      <c r="E194" s="41"/>
      <c r="F194" s="40"/>
      <c r="G194" s="40"/>
      <c r="H194" s="99"/>
      <c r="I194" s="40"/>
      <c r="J194" s="40"/>
      <c r="K194" s="40"/>
      <c r="L194" s="40"/>
      <c r="M194" s="40"/>
      <c r="N194" s="40"/>
    </row>
    <row r="195" spans="1:14" x14ac:dyDescent="0.25">
      <c r="A195" s="40"/>
      <c r="B195" s="102"/>
      <c r="C195" s="40"/>
      <c r="D195" s="40"/>
      <c r="E195" s="41"/>
      <c r="F195" s="40"/>
      <c r="G195" s="40"/>
      <c r="H195" s="99"/>
      <c r="I195" s="40"/>
      <c r="J195" s="40"/>
      <c r="K195" s="40"/>
      <c r="L195" s="40"/>
      <c r="M195" s="40"/>
      <c r="N195" s="40"/>
    </row>
    <row r="196" spans="1:14" x14ac:dyDescent="0.25">
      <c r="A196" s="40"/>
      <c r="B196" s="102"/>
      <c r="C196" s="40"/>
      <c r="D196" s="40"/>
      <c r="E196" s="41"/>
      <c r="F196" s="40"/>
      <c r="G196" s="40"/>
      <c r="H196" s="99"/>
      <c r="I196" s="40"/>
      <c r="J196" s="40"/>
      <c r="K196" s="40"/>
      <c r="L196" s="40"/>
      <c r="M196" s="40"/>
      <c r="N196" s="40"/>
    </row>
    <row r="197" spans="1:14" x14ac:dyDescent="0.25">
      <c r="A197" s="40"/>
      <c r="B197" s="102"/>
      <c r="C197" s="40"/>
      <c r="D197" s="40"/>
      <c r="E197" s="41"/>
      <c r="F197" s="40"/>
      <c r="G197" s="40"/>
      <c r="H197" s="99"/>
      <c r="I197" s="40"/>
      <c r="J197" s="40"/>
      <c r="K197" s="40"/>
      <c r="L197" s="40"/>
      <c r="M197" s="40"/>
      <c r="N197" s="40"/>
    </row>
    <row r="198" spans="1:14" x14ac:dyDescent="0.25">
      <c r="A198" s="40"/>
      <c r="B198" s="102"/>
      <c r="C198" s="40"/>
      <c r="D198" s="40"/>
      <c r="E198" s="41"/>
      <c r="F198" s="40"/>
      <c r="G198" s="40"/>
      <c r="H198" s="99"/>
      <c r="I198" s="40"/>
      <c r="J198" s="40"/>
      <c r="K198" s="40"/>
      <c r="L198" s="40"/>
      <c r="M198" s="40"/>
      <c r="N198" s="40"/>
    </row>
    <row r="199" spans="1:14" x14ac:dyDescent="0.25">
      <c r="A199" s="40"/>
      <c r="B199" s="102"/>
      <c r="C199" s="40"/>
      <c r="D199" s="40"/>
      <c r="E199" s="41"/>
      <c r="F199" s="40"/>
      <c r="G199" s="40"/>
      <c r="H199" s="99"/>
      <c r="I199" s="40"/>
      <c r="J199" s="40"/>
      <c r="K199" s="40"/>
      <c r="L199" s="40"/>
      <c r="M199" s="40"/>
      <c r="N199" s="40"/>
    </row>
    <row r="200" spans="1:14" x14ac:dyDescent="0.25">
      <c r="A200" s="40"/>
      <c r="B200" s="102"/>
      <c r="C200" s="40"/>
      <c r="D200" s="40"/>
      <c r="E200" s="41"/>
      <c r="F200" s="40"/>
      <c r="G200" s="40"/>
      <c r="H200" s="99"/>
      <c r="I200" s="40"/>
      <c r="J200" s="40"/>
      <c r="K200" s="40"/>
      <c r="L200" s="40"/>
      <c r="M200" s="40"/>
      <c r="N200" s="40"/>
    </row>
    <row r="201" spans="1:14" x14ac:dyDescent="0.25">
      <c r="A201" s="40"/>
      <c r="B201" s="102"/>
      <c r="C201" s="40"/>
      <c r="D201" s="40"/>
      <c r="E201" s="41"/>
      <c r="F201" s="40"/>
      <c r="G201" s="40"/>
      <c r="H201" s="99"/>
      <c r="I201" s="40"/>
      <c r="J201" s="40"/>
      <c r="K201" s="40"/>
      <c r="L201" s="40"/>
      <c r="M201" s="40"/>
      <c r="N201" s="40"/>
    </row>
    <row r="202" spans="1:14" x14ac:dyDescent="0.25">
      <c r="A202" s="40"/>
      <c r="B202" s="102"/>
      <c r="C202" s="40"/>
      <c r="D202" s="40"/>
      <c r="E202" s="41"/>
      <c r="F202" s="40"/>
      <c r="G202" s="40"/>
      <c r="H202" s="99"/>
      <c r="I202" s="40"/>
      <c r="J202" s="40"/>
      <c r="K202" s="40"/>
      <c r="L202" s="40"/>
      <c r="M202" s="40"/>
      <c r="N202" s="40"/>
    </row>
    <row r="203" spans="1:14" x14ac:dyDescent="0.25">
      <c r="A203" s="40"/>
      <c r="B203" s="102"/>
      <c r="C203" s="40"/>
      <c r="D203" s="40"/>
      <c r="E203" s="41"/>
      <c r="F203" s="40"/>
      <c r="G203" s="40"/>
      <c r="H203" s="99"/>
      <c r="I203" s="40"/>
      <c r="J203" s="40"/>
      <c r="K203" s="40"/>
      <c r="L203" s="40"/>
      <c r="M203" s="40"/>
      <c r="N203" s="40"/>
    </row>
    <row r="204" spans="1:14" x14ac:dyDescent="0.25">
      <c r="A204" s="40"/>
      <c r="B204" s="102"/>
      <c r="C204" s="40"/>
      <c r="D204" s="40"/>
      <c r="E204" s="41"/>
      <c r="F204" s="40"/>
      <c r="G204" s="40"/>
      <c r="H204" s="99"/>
      <c r="I204" s="40"/>
      <c r="J204" s="40"/>
      <c r="K204" s="40"/>
      <c r="L204" s="40"/>
      <c r="M204" s="40"/>
      <c r="N204" s="40"/>
    </row>
    <row r="205" spans="1:14" x14ac:dyDescent="0.25">
      <c r="A205" s="40"/>
      <c r="B205" s="102"/>
      <c r="C205" s="40"/>
      <c r="D205" s="40"/>
      <c r="E205" s="41"/>
      <c r="F205" s="40"/>
      <c r="G205" s="40"/>
      <c r="H205" s="99"/>
      <c r="I205" s="40"/>
      <c r="J205" s="40"/>
      <c r="K205" s="40"/>
      <c r="L205" s="40"/>
      <c r="M205" s="40"/>
      <c r="N205" s="40"/>
    </row>
    <row r="206" spans="1:14" x14ac:dyDescent="0.25">
      <c r="A206" s="40"/>
      <c r="B206" s="102"/>
      <c r="C206" s="40"/>
      <c r="D206" s="40"/>
      <c r="E206" s="41"/>
      <c r="F206" s="40"/>
      <c r="G206" s="40"/>
      <c r="H206" s="99"/>
      <c r="I206" s="40"/>
      <c r="J206" s="40"/>
      <c r="K206" s="40"/>
      <c r="L206" s="40"/>
      <c r="M206" s="40"/>
      <c r="N206" s="40"/>
    </row>
    <row r="207" spans="1:14" x14ac:dyDescent="0.25">
      <c r="A207" s="40"/>
      <c r="B207" s="102"/>
      <c r="C207" s="40"/>
      <c r="D207" s="40"/>
      <c r="E207" s="41"/>
      <c r="F207" s="40"/>
      <c r="G207" s="40"/>
      <c r="H207" s="99"/>
      <c r="I207" s="40"/>
      <c r="J207" s="40"/>
      <c r="K207" s="40"/>
      <c r="L207" s="40"/>
      <c r="M207" s="40"/>
      <c r="N207" s="40"/>
    </row>
    <row r="208" spans="1:14" x14ac:dyDescent="0.25">
      <c r="A208" s="40"/>
      <c r="B208" s="102"/>
      <c r="C208" s="40"/>
      <c r="D208" s="40"/>
      <c r="E208" s="41"/>
      <c r="F208" s="40"/>
      <c r="G208" s="40"/>
      <c r="H208" s="99"/>
      <c r="I208" s="40"/>
      <c r="J208" s="40"/>
      <c r="K208" s="40"/>
      <c r="L208" s="40"/>
      <c r="M208" s="40"/>
      <c r="N208" s="40"/>
    </row>
    <row r="209" spans="1:14" x14ac:dyDescent="0.25">
      <c r="A209" s="40"/>
      <c r="B209" s="102"/>
      <c r="C209" s="40"/>
      <c r="D209" s="40"/>
      <c r="E209" s="41"/>
      <c r="F209" s="40"/>
      <c r="G209" s="40"/>
      <c r="H209" s="99"/>
      <c r="I209" s="40"/>
      <c r="J209" s="40"/>
      <c r="K209" s="40"/>
      <c r="L209" s="40"/>
      <c r="M209" s="40"/>
      <c r="N209" s="40"/>
    </row>
    <row r="210" spans="1:14" x14ac:dyDescent="0.25">
      <c r="A210" s="40"/>
      <c r="B210" s="102"/>
      <c r="C210" s="40"/>
      <c r="D210" s="40"/>
      <c r="E210" s="41"/>
      <c r="F210" s="40"/>
      <c r="G210" s="40"/>
      <c r="H210" s="99"/>
      <c r="I210" s="40"/>
      <c r="J210" s="40"/>
      <c r="K210" s="40"/>
      <c r="L210" s="40"/>
      <c r="M210" s="40"/>
      <c r="N210" s="40"/>
    </row>
    <row r="211" spans="1:14" x14ac:dyDescent="0.25">
      <c r="A211" s="40"/>
      <c r="B211" s="102"/>
      <c r="C211" s="40"/>
      <c r="D211" s="40"/>
      <c r="E211" s="41"/>
      <c r="F211" s="40"/>
      <c r="G211" s="40"/>
      <c r="H211" s="99"/>
      <c r="I211" s="40"/>
      <c r="J211" s="40"/>
      <c r="K211" s="40"/>
      <c r="L211" s="40"/>
      <c r="M211" s="40"/>
      <c r="N211" s="40"/>
    </row>
    <row r="212" spans="1:14" x14ac:dyDescent="0.25">
      <c r="A212" s="40"/>
      <c r="B212" s="102"/>
      <c r="C212" s="40"/>
      <c r="D212" s="40"/>
      <c r="E212" s="41"/>
      <c r="F212" s="40"/>
      <c r="G212" s="40"/>
      <c r="H212" s="99"/>
      <c r="I212" s="40"/>
      <c r="J212" s="40"/>
      <c r="K212" s="40"/>
      <c r="L212" s="40"/>
      <c r="M212" s="40"/>
      <c r="N212" s="40"/>
    </row>
    <row r="213" spans="1:14" x14ac:dyDescent="0.25">
      <c r="A213" s="40"/>
      <c r="B213" s="102"/>
      <c r="C213" s="40"/>
      <c r="D213" s="40"/>
      <c r="E213" s="41"/>
      <c r="F213" s="40"/>
      <c r="G213" s="40"/>
      <c r="H213" s="99"/>
      <c r="I213" s="40"/>
      <c r="J213" s="40"/>
      <c r="K213" s="40"/>
      <c r="L213" s="40"/>
      <c r="M213" s="40"/>
      <c r="N213" s="40"/>
    </row>
    <row r="214" spans="1:14" x14ac:dyDescent="0.25">
      <c r="A214" s="40"/>
      <c r="B214" s="102"/>
      <c r="C214" s="40"/>
      <c r="D214" s="40"/>
      <c r="E214" s="41"/>
      <c r="F214" s="40"/>
      <c r="G214" s="40"/>
      <c r="H214" s="99"/>
      <c r="I214" s="40"/>
      <c r="J214" s="40"/>
      <c r="K214" s="40"/>
      <c r="L214" s="40"/>
      <c r="M214" s="40"/>
      <c r="N214" s="40"/>
    </row>
    <row r="215" spans="1:14" x14ac:dyDescent="0.25">
      <c r="A215" s="40"/>
      <c r="B215" s="102"/>
      <c r="C215" s="40"/>
      <c r="D215" s="40"/>
      <c r="E215" s="41"/>
      <c r="F215" s="40"/>
      <c r="G215" s="40"/>
      <c r="H215" s="99"/>
      <c r="I215" s="40"/>
      <c r="J215" s="40"/>
      <c r="K215" s="40"/>
      <c r="L215" s="40"/>
      <c r="M215" s="40"/>
      <c r="N215" s="40"/>
    </row>
    <row r="216" spans="1:14" x14ac:dyDescent="0.25">
      <c r="A216" s="40"/>
      <c r="B216" s="102"/>
      <c r="C216" s="40"/>
      <c r="D216" s="40"/>
      <c r="E216" s="41"/>
      <c r="F216" s="40"/>
      <c r="G216" s="40"/>
      <c r="H216" s="99"/>
      <c r="I216" s="40"/>
      <c r="J216" s="40"/>
      <c r="K216" s="40"/>
      <c r="L216" s="40"/>
      <c r="M216" s="40"/>
      <c r="N216" s="40"/>
    </row>
    <row r="217" spans="1:14" x14ac:dyDescent="0.25">
      <c r="A217" s="40"/>
      <c r="B217" s="102"/>
      <c r="C217" s="40"/>
      <c r="D217" s="40"/>
      <c r="E217" s="41"/>
      <c r="F217" s="40"/>
      <c r="G217" s="40"/>
      <c r="H217" s="99"/>
      <c r="I217" s="40"/>
      <c r="J217" s="40"/>
      <c r="K217" s="40"/>
      <c r="L217" s="40"/>
      <c r="M217" s="40"/>
      <c r="N217" s="40"/>
    </row>
    <row r="218" spans="1:14" x14ac:dyDescent="0.25">
      <c r="A218" s="40"/>
      <c r="B218" s="102"/>
      <c r="C218" s="40"/>
      <c r="D218" s="40"/>
      <c r="E218" s="41"/>
      <c r="F218" s="40"/>
      <c r="G218" s="40"/>
      <c r="H218" s="99"/>
      <c r="I218" s="40"/>
      <c r="J218" s="40"/>
      <c r="K218" s="40"/>
      <c r="L218" s="40"/>
      <c r="M218" s="40"/>
      <c r="N218" s="40"/>
    </row>
    <row r="219" spans="1:14" x14ac:dyDescent="0.25">
      <c r="A219" s="40"/>
      <c r="B219" s="102"/>
      <c r="C219" s="40"/>
      <c r="D219" s="40"/>
      <c r="E219" s="41"/>
      <c r="F219" s="40"/>
      <c r="G219" s="40"/>
      <c r="H219" s="99"/>
      <c r="I219" s="40"/>
      <c r="J219" s="40"/>
      <c r="K219" s="40"/>
      <c r="L219" s="40"/>
      <c r="M219" s="40"/>
      <c r="N219" s="40"/>
    </row>
    <row r="220" spans="1:14" x14ac:dyDescent="0.25">
      <c r="A220" s="40"/>
      <c r="B220" s="102"/>
      <c r="C220" s="40"/>
      <c r="D220" s="40"/>
      <c r="E220" s="41"/>
      <c r="F220" s="40"/>
      <c r="G220" s="40"/>
      <c r="H220" s="99"/>
      <c r="I220" s="40"/>
      <c r="J220" s="40"/>
      <c r="K220" s="40"/>
      <c r="L220" s="40"/>
      <c r="M220" s="40"/>
      <c r="N220" s="40"/>
    </row>
  </sheetData>
  <autoFilter ref="A1:A220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97"/>
  <sheetViews>
    <sheetView zoomScaleNormal="100" workbookViewId="0">
      <selection activeCell="G9" sqref="G9"/>
    </sheetView>
  </sheetViews>
  <sheetFormatPr defaultRowHeight="12.75" x14ac:dyDescent="0.2"/>
  <cols>
    <col min="1" max="1" width="11.85546875" style="40" customWidth="1"/>
    <col min="2" max="2" width="68.28515625" style="135" customWidth="1"/>
    <col min="3" max="3" width="13.42578125" style="135" customWidth="1"/>
    <col min="4" max="4" width="13" customWidth="1"/>
  </cols>
  <sheetData>
    <row r="1" spans="1:6" ht="16.5" customHeight="1" x14ac:dyDescent="0.25">
      <c r="A1" s="111"/>
      <c r="B1" s="260"/>
      <c r="C1" s="260"/>
      <c r="D1" s="261" t="s">
        <v>174</v>
      </c>
    </row>
    <row r="2" spans="1:6" ht="16.5" customHeight="1" x14ac:dyDescent="0.25">
      <c r="A2" s="111"/>
      <c r="B2" s="260"/>
      <c r="C2" s="260"/>
      <c r="D2" s="261" t="s">
        <v>299</v>
      </c>
    </row>
    <row r="3" spans="1:6" ht="14.25" customHeight="1" x14ac:dyDescent="0.25">
      <c r="A3" s="111"/>
      <c r="B3" s="413" t="s">
        <v>300</v>
      </c>
      <c r="C3" s="413"/>
      <c r="D3" s="413"/>
    </row>
    <row r="4" spans="1:6" ht="31.5" customHeight="1" x14ac:dyDescent="0.2">
      <c r="A4" s="412" t="s">
        <v>269</v>
      </c>
      <c r="B4" s="412"/>
      <c r="C4" s="412"/>
      <c r="D4" s="412"/>
    </row>
    <row r="5" spans="1:6" ht="15.75" customHeight="1" x14ac:dyDescent="0.25">
      <c r="A5" s="112"/>
      <c r="B5" s="112"/>
      <c r="C5" s="112"/>
      <c r="D5" s="112"/>
    </row>
    <row r="6" spans="1:6" s="116" customFormat="1" ht="29.25" customHeight="1" x14ac:dyDescent="0.2">
      <c r="A6" s="113" t="s">
        <v>177</v>
      </c>
      <c r="B6" s="202" t="s">
        <v>178</v>
      </c>
      <c r="C6" s="113" t="s">
        <v>260</v>
      </c>
      <c r="D6" s="114" t="s">
        <v>270</v>
      </c>
      <c r="E6" s="115"/>
      <c r="F6" s="115"/>
    </row>
    <row r="7" spans="1:6" s="116" customFormat="1" x14ac:dyDescent="0.2">
      <c r="A7" s="204" t="s">
        <v>69</v>
      </c>
      <c r="B7" s="118" t="s">
        <v>179</v>
      </c>
      <c r="C7" s="148">
        <f>C8+C20+C26+C27+C29+C32+C34+C37+C40+C42</f>
        <v>6089.21</v>
      </c>
      <c r="D7" s="148">
        <f>D8+D20+D26+D27+D29+D32+D34+D37+D40+D42</f>
        <v>6186.21</v>
      </c>
    </row>
    <row r="8" spans="1:6" s="116" customFormat="1" ht="27" customHeight="1" x14ac:dyDescent="0.2">
      <c r="A8" s="203" t="s">
        <v>75</v>
      </c>
      <c r="B8" s="120" t="s">
        <v>240</v>
      </c>
      <c r="C8" s="148">
        <f>C13+C14+C15+C18+C19+C17+C9+C10+C11+C12</f>
        <v>3321.6299999999997</v>
      </c>
      <c r="D8" s="148">
        <f>D13+D14+D15+D18+D19+D17+D9+D10+D11+D12</f>
        <v>3291.0699999999997</v>
      </c>
    </row>
    <row r="9" spans="1:6" s="116" customFormat="1" ht="20.25" customHeight="1" x14ac:dyDescent="0.2">
      <c r="A9" s="205" t="s">
        <v>289</v>
      </c>
      <c r="B9" s="256" t="s">
        <v>286</v>
      </c>
      <c r="C9" s="257">
        <v>6.7</v>
      </c>
      <c r="D9" s="257">
        <v>6.7</v>
      </c>
    </row>
    <row r="10" spans="1:6" s="116" customFormat="1" ht="15" customHeight="1" x14ac:dyDescent="0.2">
      <c r="A10" s="205" t="s">
        <v>290</v>
      </c>
      <c r="B10" s="256" t="s">
        <v>286</v>
      </c>
      <c r="C10" s="257">
        <v>0.1</v>
      </c>
      <c r="D10" s="257">
        <v>0.1</v>
      </c>
    </row>
    <row r="11" spans="1:6" s="116" customFormat="1" ht="41.25" customHeight="1" x14ac:dyDescent="0.2">
      <c r="A11" s="205" t="s">
        <v>295</v>
      </c>
      <c r="B11" s="258" t="s">
        <v>287</v>
      </c>
      <c r="C11" s="257">
        <v>9.6999999999999993</v>
      </c>
      <c r="D11" s="257">
        <v>9.6999999999999993</v>
      </c>
    </row>
    <row r="12" spans="1:6" s="116" customFormat="1" ht="27" customHeight="1" x14ac:dyDescent="0.2">
      <c r="A12" s="205" t="s">
        <v>296</v>
      </c>
      <c r="B12" s="259" t="s">
        <v>287</v>
      </c>
      <c r="C12" s="257">
        <v>0.1</v>
      </c>
      <c r="D12" s="257">
        <v>0.1</v>
      </c>
    </row>
    <row r="13" spans="1:6" s="116" customFormat="1" ht="25.5" x14ac:dyDescent="0.2">
      <c r="A13" s="205" t="s">
        <v>288</v>
      </c>
      <c r="B13" s="122" t="s">
        <v>122</v>
      </c>
      <c r="C13" s="207">
        <v>171.5</v>
      </c>
      <c r="D13" s="207">
        <v>188</v>
      </c>
    </row>
    <row r="14" spans="1:6" s="116" customFormat="1" x14ac:dyDescent="0.2">
      <c r="A14" s="121" t="s">
        <v>79</v>
      </c>
      <c r="B14" s="122" t="s">
        <v>78</v>
      </c>
      <c r="C14" s="207">
        <v>740.7</v>
      </c>
      <c r="D14" s="207">
        <v>740.7</v>
      </c>
    </row>
    <row r="15" spans="1:6" s="116" customFormat="1" ht="25.5" x14ac:dyDescent="0.2">
      <c r="A15" s="121" t="s">
        <v>85</v>
      </c>
      <c r="B15" s="122" t="s">
        <v>180</v>
      </c>
      <c r="C15" s="207">
        <v>1712.1</v>
      </c>
      <c r="D15" s="207">
        <v>1712.1</v>
      </c>
    </row>
    <row r="16" spans="1:6" s="116" customFormat="1" ht="25.5" hidden="1" x14ac:dyDescent="0.2">
      <c r="A16" s="121" t="s">
        <v>89</v>
      </c>
      <c r="B16" s="124" t="s">
        <v>181</v>
      </c>
      <c r="C16" s="207">
        <v>0</v>
      </c>
      <c r="D16" s="123">
        <v>0</v>
      </c>
    </row>
    <row r="17" spans="1:6" s="116" customFormat="1" ht="38.25" x14ac:dyDescent="0.2">
      <c r="A17" s="205" t="s">
        <v>102</v>
      </c>
      <c r="B17" s="219" t="s">
        <v>182</v>
      </c>
      <c r="C17" s="220">
        <v>4</v>
      </c>
      <c r="D17" s="221">
        <v>4</v>
      </c>
    </row>
    <row r="18" spans="1:6" s="116" customFormat="1" x14ac:dyDescent="0.2">
      <c r="A18" s="121" t="s">
        <v>110</v>
      </c>
      <c r="B18" s="122" t="s">
        <v>107</v>
      </c>
      <c r="C18" s="207">
        <v>1</v>
      </c>
      <c r="D18" s="207">
        <v>1</v>
      </c>
    </row>
    <row r="19" spans="1:6" s="116" customFormat="1" ht="25.5" x14ac:dyDescent="0.2">
      <c r="A19" s="121" t="s">
        <v>115</v>
      </c>
      <c r="B19" s="125" t="s">
        <v>183</v>
      </c>
      <c r="C19" s="218">
        <v>675.73</v>
      </c>
      <c r="D19" s="218">
        <v>628.66999999999996</v>
      </c>
    </row>
    <row r="20" spans="1:6" s="116" customFormat="1" ht="25.5" x14ac:dyDescent="0.2">
      <c r="A20" s="203" t="s">
        <v>137</v>
      </c>
      <c r="B20" s="120" t="s">
        <v>242</v>
      </c>
      <c r="C20" s="217">
        <f>C21+C22+C23</f>
        <v>194.64999999999998</v>
      </c>
      <c r="D20" s="148">
        <f>D21+D22+D23</f>
        <v>194.64999999999998</v>
      </c>
    </row>
    <row r="21" spans="1:6" s="116" customFormat="1" x14ac:dyDescent="0.2">
      <c r="A21" s="205" t="s">
        <v>292</v>
      </c>
      <c r="B21" s="206" t="s">
        <v>265</v>
      </c>
      <c r="C21" s="207">
        <v>192.7</v>
      </c>
      <c r="D21" s="207">
        <v>192.7</v>
      </c>
      <c r="F21" s="208"/>
    </row>
    <row r="22" spans="1:6" s="116" customFormat="1" x14ac:dyDescent="0.2">
      <c r="A22" s="205" t="s">
        <v>294</v>
      </c>
      <c r="B22" s="206" t="s">
        <v>265</v>
      </c>
      <c r="C22" s="207">
        <v>1.95</v>
      </c>
      <c r="D22" s="207">
        <v>1.95</v>
      </c>
    </row>
    <row r="23" spans="1:6" s="116" customFormat="1" ht="12" hidden="1" customHeight="1" x14ac:dyDescent="0.2">
      <c r="A23" s="121" t="s">
        <v>139</v>
      </c>
      <c r="B23" s="122" t="s">
        <v>184</v>
      </c>
      <c r="C23" s="123">
        <v>0</v>
      </c>
      <c r="D23" s="123">
        <v>0</v>
      </c>
    </row>
    <row r="24" spans="1:6" s="116" customFormat="1" ht="25.5" hidden="1" x14ac:dyDescent="0.2">
      <c r="A24" s="117" t="s">
        <v>185</v>
      </c>
      <c r="B24" s="120" t="s">
        <v>186</v>
      </c>
      <c r="C24" s="119">
        <f>C25</f>
        <v>0</v>
      </c>
      <c r="D24" s="119">
        <f>D25</f>
        <v>0</v>
      </c>
    </row>
    <row r="25" spans="1:6" s="116" customFormat="1" hidden="1" x14ac:dyDescent="0.2">
      <c r="A25" s="121" t="s">
        <v>126</v>
      </c>
      <c r="B25" s="122" t="s">
        <v>105</v>
      </c>
      <c r="C25" s="119">
        <f>C26</f>
        <v>0</v>
      </c>
      <c r="D25" s="119">
        <f>D26</f>
        <v>0</v>
      </c>
    </row>
    <row r="26" spans="1:6" s="116" customFormat="1" ht="25.5" hidden="1" x14ac:dyDescent="0.2">
      <c r="A26" s="121" t="s">
        <v>187</v>
      </c>
      <c r="B26" s="126" t="s">
        <v>127</v>
      </c>
      <c r="C26" s="123">
        <v>0</v>
      </c>
      <c r="D26" s="123">
        <v>0</v>
      </c>
    </row>
    <row r="27" spans="1:6" s="116" customFormat="1" ht="25.5" x14ac:dyDescent="0.2">
      <c r="A27" s="203" t="s">
        <v>131</v>
      </c>
      <c r="B27" s="120" t="s">
        <v>241</v>
      </c>
      <c r="C27" s="148">
        <f>C28</f>
        <v>371</v>
      </c>
      <c r="D27" s="148">
        <f>D28</f>
        <v>373.8</v>
      </c>
    </row>
    <row r="28" spans="1:6" s="116" customFormat="1" ht="25.5" x14ac:dyDescent="0.2">
      <c r="A28" s="127" t="s">
        <v>134</v>
      </c>
      <c r="B28" s="126" t="s">
        <v>188</v>
      </c>
      <c r="C28" s="215">
        <v>371</v>
      </c>
      <c r="D28" s="215">
        <v>373.8</v>
      </c>
    </row>
    <row r="29" spans="1:6" s="116" customFormat="1" ht="25.5" x14ac:dyDescent="0.2">
      <c r="A29" s="203" t="s">
        <v>117</v>
      </c>
      <c r="B29" s="120" t="s">
        <v>244</v>
      </c>
      <c r="C29" s="119">
        <f>C30</f>
        <v>100</v>
      </c>
      <c r="D29" s="148">
        <f>D30</f>
        <v>100</v>
      </c>
    </row>
    <row r="30" spans="1:6" s="116" customFormat="1" ht="19.5" customHeight="1" x14ac:dyDescent="0.2">
      <c r="A30" s="130" t="s">
        <v>154</v>
      </c>
      <c r="B30" s="213" t="s">
        <v>189</v>
      </c>
      <c r="C30" s="128">
        <v>100</v>
      </c>
      <c r="D30" s="128">
        <v>100</v>
      </c>
    </row>
    <row r="31" spans="1:6" s="116" customFormat="1" hidden="1" x14ac:dyDescent="0.2">
      <c r="A31" s="127" t="s">
        <v>190</v>
      </c>
      <c r="B31" s="129" t="s">
        <v>191</v>
      </c>
      <c r="C31" s="128"/>
      <c r="D31" s="128"/>
    </row>
    <row r="32" spans="1:6" s="116" customFormat="1" hidden="1" x14ac:dyDescent="0.2">
      <c r="A32" s="117" t="s">
        <v>192</v>
      </c>
      <c r="B32" s="120" t="s">
        <v>245</v>
      </c>
      <c r="C32" s="119">
        <f>C33</f>
        <v>0</v>
      </c>
      <c r="D32" s="119">
        <f>D33</f>
        <v>0</v>
      </c>
    </row>
    <row r="33" spans="1:4" s="116" customFormat="1" ht="13.5" hidden="1" customHeight="1" x14ac:dyDescent="0.2">
      <c r="A33" s="127" t="s">
        <v>173</v>
      </c>
      <c r="B33" s="129" t="s">
        <v>193</v>
      </c>
      <c r="C33" s="128">
        <v>0</v>
      </c>
      <c r="D33" s="128">
        <v>0</v>
      </c>
    </row>
    <row r="34" spans="1:4" s="116" customFormat="1" ht="25.5" hidden="1" x14ac:dyDescent="0.2">
      <c r="A34" s="117" t="s">
        <v>194</v>
      </c>
      <c r="B34" s="120" t="s">
        <v>195</v>
      </c>
      <c r="C34" s="119">
        <f>C35</f>
        <v>0</v>
      </c>
      <c r="D34" s="119">
        <f>D35</f>
        <v>0</v>
      </c>
    </row>
    <row r="35" spans="1:4" s="116" customFormat="1" hidden="1" x14ac:dyDescent="0.2">
      <c r="A35" s="127" t="s">
        <v>196</v>
      </c>
      <c r="B35" s="122" t="s">
        <v>105</v>
      </c>
      <c r="C35" s="119">
        <f>C36</f>
        <v>0</v>
      </c>
      <c r="D35" s="119">
        <f>D36</f>
        <v>0</v>
      </c>
    </row>
    <row r="36" spans="1:4" s="116" customFormat="1" hidden="1" x14ac:dyDescent="0.2">
      <c r="A36" s="127" t="s">
        <v>197</v>
      </c>
      <c r="B36" s="129" t="s">
        <v>198</v>
      </c>
      <c r="C36" s="128"/>
      <c r="D36" s="128"/>
    </row>
    <row r="37" spans="1:4" s="116" customFormat="1" ht="30.75" customHeight="1" x14ac:dyDescent="0.2">
      <c r="A37" s="203" t="s">
        <v>160</v>
      </c>
      <c r="B37" s="168" t="s">
        <v>252</v>
      </c>
      <c r="C37" s="119">
        <f>C39+C38</f>
        <v>1980.9</v>
      </c>
      <c r="D37" s="119">
        <f>D39+D38</f>
        <v>1980.9</v>
      </c>
    </row>
    <row r="38" spans="1:4" s="116" customFormat="1" x14ac:dyDescent="0.2">
      <c r="A38" s="127" t="s">
        <v>163</v>
      </c>
      <c r="B38" s="122" t="s">
        <v>199</v>
      </c>
      <c r="C38" s="215">
        <v>1100.3</v>
      </c>
      <c r="D38" s="215">
        <v>1100.3</v>
      </c>
    </row>
    <row r="39" spans="1:4" s="116" customFormat="1" x14ac:dyDescent="0.2">
      <c r="A39" s="127" t="s">
        <v>165</v>
      </c>
      <c r="B39" s="122" t="s">
        <v>199</v>
      </c>
      <c r="C39" s="215">
        <v>880.6</v>
      </c>
      <c r="D39" s="215">
        <v>880.6</v>
      </c>
    </row>
    <row r="40" spans="1:4" s="116" customFormat="1" ht="28.5" customHeight="1" x14ac:dyDescent="0.2">
      <c r="A40" s="203" t="s">
        <v>140</v>
      </c>
      <c r="B40" s="168" t="s">
        <v>243</v>
      </c>
      <c r="C40" s="148">
        <f>C41</f>
        <v>0.3</v>
      </c>
      <c r="D40" s="148">
        <f>D41</f>
        <v>0.3</v>
      </c>
    </row>
    <row r="41" spans="1:4" s="116" customFormat="1" ht="25.5" x14ac:dyDescent="0.2">
      <c r="A41" s="130" t="s">
        <v>142</v>
      </c>
      <c r="B41" s="131" t="s">
        <v>200</v>
      </c>
      <c r="C41" s="216">
        <v>0.3</v>
      </c>
      <c r="D41" s="216">
        <v>0.3</v>
      </c>
    </row>
    <row r="42" spans="1:4" s="116" customFormat="1" ht="15.75" x14ac:dyDescent="0.25">
      <c r="A42" s="127" t="s">
        <v>94</v>
      </c>
      <c r="B42" s="132" t="s">
        <v>93</v>
      </c>
      <c r="C42" s="214">
        <f>C43+C44+C45+C46+C47+C48+C50+C49</f>
        <v>120.73</v>
      </c>
      <c r="D42" s="214">
        <f>D43+D44+D45+D46+D47+D48+D50+D49</f>
        <v>245.49</v>
      </c>
    </row>
    <row r="43" spans="1:4" s="116" customFormat="1" ht="25.5" hidden="1" x14ac:dyDescent="0.2">
      <c r="A43" s="127" t="s">
        <v>201</v>
      </c>
      <c r="B43" s="129" t="s">
        <v>96</v>
      </c>
      <c r="C43" s="128"/>
      <c r="D43" s="128"/>
    </row>
    <row r="44" spans="1:4" s="116" customFormat="1" ht="25.5" hidden="1" x14ac:dyDescent="0.2">
      <c r="A44" s="127" t="s">
        <v>98</v>
      </c>
      <c r="B44" s="129" t="s">
        <v>202</v>
      </c>
      <c r="C44" s="128"/>
      <c r="D44" s="128"/>
    </row>
    <row r="45" spans="1:4" s="116" customFormat="1" ht="25.5" hidden="1" x14ac:dyDescent="0.2">
      <c r="A45" s="127" t="s">
        <v>144</v>
      </c>
      <c r="B45" s="129" t="s">
        <v>143</v>
      </c>
      <c r="C45" s="128"/>
      <c r="D45" s="128"/>
    </row>
    <row r="46" spans="1:4" s="116" customFormat="1" ht="25.5" hidden="1" x14ac:dyDescent="0.2">
      <c r="A46" s="127" t="s">
        <v>203</v>
      </c>
      <c r="B46" s="129" t="s">
        <v>204</v>
      </c>
      <c r="C46" s="128"/>
      <c r="D46" s="128"/>
    </row>
    <row r="47" spans="1:4" s="116" customFormat="1" hidden="1" x14ac:dyDescent="0.2">
      <c r="A47" s="127" t="s">
        <v>205</v>
      </c>
      <c r="B47" s="129" t="s">
        <v>206</v>
      </c>
      <c r="C47" s="128"/>
      <c r="D47" s="128"/>
    </row>
    <row r="48" spans="1:4" s="116" customFormat="1" hidden="1" x14ac:dyDescent="0.2">
      <c r="A48" s="127" t="s">
        <v>169</v>
      </c>
      <c r="B48" s="129" t="s">
        <v>168</v>
      </c>
      <c r="C48" s="128"/>
      <c r="D48" s="128"/>
    </row>
    <row r="49" spans="1:4" s="116" customFormat="1" x14ac:dyDescent="0.2">
      <c r="A49" s="127" t="s">
        <v>255</v>
      </c>
      <c r="B49" s="129" t="s">
        <v>257</v>
      </c>
      <c r="C49" s="128">
        <v>120.73</v>
      </c>
      <c r="D49" s="128">
        <v>245.49</v>
      </c>
    </row>
    <row r="50" spans="1:4" s="116" customFormat="1" x14ac:dyDescent="0.2">
      <c r="A50" s="133"/>
      <c r="B50" s="134"/>
      <c r="C50" s="134"/>
    </row>
    <row r="51" spans="1:4" s="116" customFormat="1" x14ac:dyDescent="0.2">
      <c r="A51" s="133"/>
      <c r="B51" s="134"/>
      <c r="C51" s="134"/>
    </row>
    <row r="52" spans="1:4" s="116" customFormat="1" x14ac:dyDescent="0.2">
      <c r="A52" s="133"/>
      <c r="B52" s="134"/>
      <c r="C52" s="134"/>
    </row>
    <row r="53" spans="1:4" s="116" customFormat="1" x14ac:dyDescent="0.2">
      <c r="A53" s="133"/>
      <c r="B53" s="134"/>
      <c r="C53" s="134"/>
    </row>
    <row r="54" spans="1:4" s="116" customFormat="1" x14ac:dyDescent="0.2">
      <c r="A54" s="133"/>
      <c r="B54" s="134"/>
      <c r="C54" s="134"/>
    </row>
    <row r="55" spans="1:4" s="116" customFormat="1" x14ac:dyDescent="0.2">
      <c r="A55" s="133"/>
      <c r="B55" s="134"/>
      <c r="C55" s="134"/>
    </row>
    <row r="56" spans="1:4" s="116" customFormat="1" x14ac:dyDescent="0.2">
      <c r="A56" s="133"/>
      <c r="B56" s="134"/>
      <c r="C56" s="134"/>
    </row>
    <row r="57" spans="1:4" s="116" customFormat="1" x14ac:dyDescent="0.2">
      <c r="A57" s="133"/>
      <c r="B57" s="134"/>
      <c r="C57" s="134"/>
    </row>
    <row r="58" spans="1:4" s="116" customFormat="1" x14ac:dyDescent="0.2">
      <c r="A58" s="133"/>
      <c r="B58" s="134"/>
      <c r="C58" s="134"/>
    </row>
    <row r="59" spans="1:4" s="116" customFormat="1" x14ac:dyDescent="0.2">
      <c r="A59" s="133"/>
      <c r="B59" s="134"/>
      <c r="C59" s="134"/>
    </row>
    <row r="60" spans="1:4" s="116" customFormat="1" x14ac:dyDescent="0.2">
      <c r="A60" s="133"/>
      <c r="B60" s="134"/>
      <c r="C60" s="134"/>
    </row>
    <row r="61" spans="1:4" s="116" customFormat="1" x14ac:dyDescent="0.2">
      <c r="A61" s="133"/>
      <c r="B61" s="134"/>
      <c r="C61" s="134"/>
    </row>
    <row r="62" spans="1:4" s="116" customFormat="1" x14ac:dyDescent="0.2">
      <c r="A62" s="133"/>
      <c r="B62" s="134"/>
      <c r="C62" s="134"/>
    </row>
    <row r="63" spans="1:4" s="116" customFormat="1" x14ac:dyDescent="0.2">
      <c r="A63" s="133"/>
      <c r="B63" s="134"/>
      <c r="C63" s="134"/>
    </row>
    <row r="64" spans="1:4" s="116" customFormat="1" x14ac:dyDescent="0.2">
      <c r="A64" s="133"/>
      <c r="B64" s="134"/>
      <c r="C64" s="134"/>
    </row>
    <row r="65" spans="1:4" s="116" customFormat="1" x14ac:dyDescent="0.2">
      <c r="A65" s="133"/>
      <c r="B65" s="134"/>
      <c r="C65" s="134"/>
    </row>
    <row r="66" spans="1:4" s="116" customFormat="1" x14ac:dyDescent="0.2">
      <c r="A66" s="133"/>
      <c r="B66" s="134"/>
      <c r="C66" s="134"/>
    </row>
    <row r="67" spans="1:4" s="116" customFormat="1" x14ac:dyDescent="0.2">
      <c r="A67" s="133"/>
      <c r="B67" s="134"/>
      <c r="C67" s="134"/>
    </row>
    <row r="68" spans="1:4" x14ac:dyDescent="0.2">
      <c r="A68" s="133"/>
      <c r="B68" s="134"/>
      <c r="C68" s="134"/>
      <c r="D68" s="116"/>
    </row>
    <row r="69" spans="1:4" x14ac:dyDescent="0.2">
      <c r="A69" s="133"/>
      <c r="B69" s="134"/>
      <c r="C69" s="134"/>
      <c r="D69" s="116"/>
    </row>
    <row r="70" spans="1:4" x14ac:dyDescent="0.2">
      <c r="A70" s="133"/>
      <c r="B70" s="134"/>
      <c r="C70" s="134"/>
      <c r="D70" s="116"/>
    </row>
    <row r="71" spans="1:4" x14ac:dyDescent="0.2">
      <c r="A71" s="133"/>
      <c r="B71" s="134"/>
      <c r="C71" s="134"/>
      <c r="D71" s="116"/>
    </row>
    <row r="72" spans="1:4" x14ac:dyDescent="0.2">
      <c r="A72" s="133"/>
      <c r="B72" s="134"/>
      <c r="C72" s="134"/>
      <c r="D72" s="116"/>
    </row>
    <row r="73" spans="1:4" x14ac:dyDescent="0.2">
      <c r="A73" s="133"/>
      <c r="B73" s="134"/>
      <c r="C73" s="134"/>
      <c r="D73" s="116"/>
    </row>
    <row r="74" spans="1:4" x14ac:dyDescent="0.2">
      <c r="A74" s="133"/>
      <c r="B74" s="134"/>
      <c r="C74" s="134"/>
      <c r="D74" s="116"/>
    </row>
    <row r="75" spans="1:4" x14ac:dyDescent="0.2">
      <c r="A75" s="133"/>
      <c r="B75" s="134"/>
      <c r="C75" s="134"/>
      <c r="D75" s="116"/>
    </row>
    <row r="76" spans="1:4" x14ac:dyDescent="0.2">
      <c r="A76" s="133"/>
      <c r="B76" s="134"/>
      <c r="C76" s="134"/>
      <c r="D76" s="116"/>
    </row>
    <row r="77" spans="1:4" x14ac:dyDescent="0.2">
      <c r="A77" s="133"/>
      <c r="B77" s="134"/>
      <c r="C77" s="134"/>
      <c r="D77" s="116"/>
    </row>
    <row r="78" spans="1:4" x14ac:dyDescent="0.2">
      <c r="A78" s="133"/>
      <c r="B78" s="134"/>
      <c r="C78" s="134"/>
      <c r="D78" s="116"/>
    </row>
    <row r="79" spans="1:4" x14ac:dyDescent="0.2">
      <c r="A79" s="133"/>
      <c r="B79" s="134"/>
      <c r="C79" s="134"/>
      <c r="D79" s="116"/>
    </row>
    <row r="80" spans="1:4" x14ac:dyDescent="0.2">
      <c r="A80" s="133"/>
      <c r="B80" s="134"/>
      <c r="C80" s="134"/>
      <c r="D80" s="116"/>
    </row>
    <row r="81" spans="1:4" x14ac:dyDescent="0.2">
      <c r="A81" s="133"/>
      <c r="B81" s="134"/>
      <c r="C81" s="134"/>
      <c r="D81" s="116"/>
    </row>
    <row r="82" spans="1:4" x14ac:dyDescent="0.2">
      <c r="A82" s="133"/>
      <c r="B82" s="134"/>
      <c r="C82" s="134"/>
      <c r="D82" s="116"/>
    </row>
    <row r="83" spans="1:4" x14ac:dyDescent="0.2">
      <c r="A83" s="133"/>
      <c r="B83" s="134"/>
      <c r="C83" s="134"/>
      <c r="D83" s="116"/>
    </row>
    <row r="84" spans="1:4" x14ac:dyDescent="0.2">
      <c r="A84" s="133"/>
      <c r="B84" s="134"/>
      <c r="C84" s="134"/>
      <c r="D84" s="116"/>
    </row>
    <row r="85" spans="1:4" x14ac:dyDescent="0.2">
      <c r="A85" s="133"/>
      <c r="B85" s="134"/>
      <c r="C85" s="134"/>
      <c r="D85" s="116"/>
    </row>
    <row r="86" spans="1:4" x14ac:dyDescent="0.2">
      <c r="A86" s="133"/>
      <c r="B86" s="134"/>
      <c r="C86" s="134"/>
      <c r="D86" s="116"/>
    </row>
    <row r="87" spans="1:4" x14ac:dyDescent="0.2">
      <c r="A87" s="133"/>
      <c r="B87" s="134"/>
      <c r="C87" s="134"/>
      <c r="D87" s="116"/>
    </row>
    <row r="88" spans="1:4" x14ac:dyDescent="0.2">
      <c r="A88" s="133"/>
      <c r="B88" s="134"/>
      <c r="C88" s="134"/>
      <c r="D88" s="116"/>
    </row>
    <row r="89" spans="1:4" x14ac:dyDescent="0.2">
      <c r="A89" s="133"/>
      <c r="B89" s="134"/>
      <c r="C89" s="134"/>
      <c r="D89" s="116"/>
    </row>
    <row r="90" spans="1:4" x14ac:dyDescent="0.2">
      <c r="A90" s="133"/>
      <c r="B90" s="134"/>
      <c r="C90" s="134"/>
      <c r="D90" s="116"/>
    </row>
    <row r="91" spans="1:4" x14ac:dyDescent="0.2">
      <c r="A91" s="133"/>
      <c r="B91" s="134"/>
      <c r="C91" s="134"/>
      <c r="D91" s="116"/>
    </row>
    <row r="92" spans="1:4" x14ac:dyDescent="0.2">
      <c r="A92" s="133"/>
      <c r="B92" s="134"/>
      <c r="C92" s="134"/>
      <c r="D92" s="116"/>
    </row>
    <row r="93" spans="1:4" x14ac:dyDescent="0.2">
      <c r="A93" s="133"/>
      <c r="B93" s="134"/>
      <c r="C93" s="134"/>
      <c r="D93" s="116"/>
    </row>
    <row r="94" spans="1:4" x14ac:dyDescent="0.2">
      <c r="A94" s="133"/>
      <c r="B94" s="134"/>
      <c r="C94" s="134"/>
      <c r="D94" s="116"/>
    </row>
    <row r="95" spans="1:4" x14ac:dyDescent="0.2">
      <c r="A95" s="133"/>
      <c r="B95" s="134"/>
      <c r="C95" s="134"/>
      <c r="D95" s="116"/>
    </row>
    <row r="96" spans="1:4" x14ac:dyDescent="0.2">
      <c r="A96" s="133"/>
      <c r="B96" s="134"/>
      <c r="C96" s="134"/>
      <c r="D96" s="116"/>
    </row>
    <row r="97" spans="1:4" x14ac:dyDescent="0.2">
      <c r="A97" s="133"/>
      <c r="B97" s="134"/>
      <c r="C97" s="134"/>
      <c r="D97" s="116"/>
    </row>
  </sheetData>
  <autoFilter ref="B1:B97"/>
  <mergeCells count="2">
    <mergeCell ref="A4:D4"/>
    <mergeCell ref="B3:D3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1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8"/>
  <sheetViews>
    <sheetView topLeftCell="A7" workbookViewId="0">
      <selection activeCell="F10" sqref="F10"/>
    </sheetView>
  </sheetViews>
  <sheetFormatPr defaultRowHeight="12.75" x14ac:dyDescent="0.2"/>
  <cols>
    <col min="1" max="1" width="51.42578125" customWidth="1"/>
    <col min="2" max="2" width="27.7109375" customWidth="1"/>
    <col min="3" max="3" width="12.85546875" customWidth="1"/>
    <col min="4" max="4" width="12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 x14ac:dyDescent="0.2">
      <c r="A1" s="100"/>
      <c r="B1" s="414" t="s">
        <v>301</v>
      </c>
      <c r="C1" s="414"/>
      <c r="D1" s="414"/>
    </row>
    <row r="2" spans="1:4" ht="15" customHeight="1" x14ac:dyDescent="0.2">
      <c r="A2" s="100"/>
      <c r="B2" s="414"/>
      <c r="C2" s="414"/>
      <c r="D2" s="414"/>
    </row>
    <row r="3" spans="1:4" ht="11.25" customHeight="1" x14ac:dyDescent="0.2">
      <c r="A3" s="100"/>
      <c r="B3" s="414"/>
      <c r="C3" s="414"/>
      <c r="D3" s="414"/>
    </row>
    <row r="4" spans="1:4" ht="15.75" x14ac:dyDescent="0.2">
      <c r="A4" s="415"/>
      <c r="B4" s="415"/>
      <c r="C4" s="415"/>
    </row>
    <row r="5" spans="1:4" ht="15.75" x14ac:dyDescent="0.2">
      <c r="A5" s="100"/>
      <c r="B5" s="136"/>
      <c r="C5" s="100"/>
    </row>
    <row r="6" spans="1:4" ht="30.75" customHeight="1" x14ac:dyDescent="0.25">
      <c r="A6" s="416" t="s">
        <v>271</v>
      </c>
      <c r="B6" s="416"/>
      <c r="C6" s="416"/>
    </row>
    <row r="7" spans="1:4" x14ac:dyDescent="0.2">
      <c r="A7" s="100"/>
      <c r="B7" s="100"/>
      <c r="C7" s="100"/>
    </row>
    <row r="8" spans="1:4" ht="48.75" customHeight="1" x14ac:dyDescent="0.2">
      <c r="A8" s="137" t="s">
        <v>207</v>
      </c>
      <c r="B8" s="137" t="s">
        <v>208</v>
      </c>
      <c r="C8" s="138" t="s">
        <v>259</v>
      </c>
      <c r="D8" s="138" t="s">
        <v>272</v>
      </c>
    </row>
    <row r="9" spans="1:4" ht="47.25" customHeight="1" x14ac:dyDescent="0.25">
      <c r="A9" s="212" t="s">
        <v>209</v>
      </c>
      <c r="B9" s="210" t="s">
        <v>210</v>
      </c>
      <c r="C9" s="147">
        <f>C10</f>
        <v>0</v>
      </c>
      <c r="D9" s="147">
        <f>D10</f>
        <v>0</v>
      </c>
    </row>
    <row r="10" spans="1:4" ht="31.5" customHeight="1" x14ac:dyDescent="0.2">
      <c r="A10" s="249" t="s">
        <v>211</v>
      </c>
      <c r="B10" s="209" t="s">
        <v>212</v>
      </c>
      <c r="C10" s="250">
        <f>C18-C14</f>
        <v>0</v>
      </c>
      <c r="D10" s="250">
        <f>D18-D14</f>
        <v>0</v>
      </c>
    </row>
    <row r="11" spans="1:4" ht="22.5" customHeight="1" x14ac:dyDescent="0.2">
      <c r="A11" s="249" t="s">
        <v>213</v>
      </c>
      <c r="B11" s="209" t="s">
        <v>214</v>
      </c>
      <c r="C11" s="250">
        <f t="shared" ref="C11:D13" si="0">C12</f>
        <v>6089.21</v>
      </c>
      <c r="D11" s="250">
        <f t="shared" si="0"/>
        <v>6186.21</v>
      </c>
    </row>
    <row r="12" spans="1:4" ht="19.5" customHeight="1" x14ac:dyDescent="0.2">
      <c r="A12" s="249" t="s">
        <v>215</v>
      </c>
      <c r="B12" s="209" t="s">
        <v>216</v>
      </c>
      <c r="C12" s="250">
        <f t="shared" si="0"/>
        <v>6089.21</v>
      </c>
      <c r="D12" s="250">
        <f t="shared" si="0"/>
        <v>6186.21</v>
      </c>
    </row>
    <row r="13" spans="1:4" ht="30.75" customHeight="1" x14ac:dyDescent="0.2">
      <c r="A13" s="249" t="s">
        <v>217</v>
      </c>
      <c r="B13" s="209" t="s">
        <v>218</v>
      </c>
      <c r="C13" s="250">
        <f t="shared" si="0"/>
        <v>6089.21</v>
      </c>
      <c r="D13" s="250">
        <f t="shared" si="0"/>
        <v>6186.21</v>
      </c>
    </row>
    <row r="14" spans="1:4" ht="34.5" customHeight="1" x14ac:dyDescent="0.2">
      <c r="A14" s="251" t="s">
        <v>219</v>
      </c>
      <c r="B14" s="252" t="s">
        <v>220</v>
      </c>
      <c r="C14" s="253">
        <v>6089.21</v>
      </c>
      <c r="D14" s="253">
        <v>6186.21</v>
      </c>
    </row>
    <row r="15" spans="1:4" ht="17.25" customHeight="1" x14ac:dyDescent="0.2">
      <c r="A15" s="249" t="s">
        <v>221</v>
      </c>
      <c r="B15" s="209" t="s">
        <v>222</v>
      </c>
      <c r="C15" s="250">
        <f t="shared" ref="C15:D17" si="1">C16</f>
        <v>6089.21</v>
      </c>
      <c r="D15" s="250">
        <f t="shared" si="1"/>
        <v>6186.21</v>
      </c>
    </row>
    <row r="16" spans="1:4" ht="20.25" customHeight="1" x14ac:dyDescent="0.2">
      <c r="A16" s="249" t="s">
        <v>223</v>
      </c>
      <c r="B16" s="209" t="s">
        <v>224</v>
      </c>
      <c r="C16" s="250">
        <f t="shared" si="1"/>
        <v>6089.21</v>
      </c>
      <c r="D16" s="250">
        <f t="shared" si="1"/>
        <v>6186.21</v>
      </c>
    </row>
    <row r="17" spans="1:4" ht="34.5" customHeight="1" x14ac:dyDescent="0.2">
      <c r="A17" s="249" t="s">
        <v>225</v>
      </c>
      <c r="B17" s="209" t="s">
        <v>226</v>
      </c>
      <c r="C17" s="250">
        <f t="shared" si="1"/>
        <v>6089.21</v>
      </c>
      <c r="D17" s="250">
        <f t="shared" si="1"/>
        <v>6186.21</v>
      </c>
    </row>
    <row r="18" spans="1:4" ht="30" customHeight="1" x14ac:dyDescent="0.2">
      <c r="A18" s="254" t="s">
        <v>227</v>
      </c>
      <c r="B18" s="211" t="s">
        <v>228</v>
      </c>
      <c r="C18" s="255">
        <v>6089.21</v>
      </c>
      <c r="D18" s="255">
        <v>6186.21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П№4 (2025-2026)</vt:lpstr>
      <vt:lpstr>П№6 (2025-2026)</vt:lpstr>
      <vt:lpstr>П№8 (2025-2026)</vt:lpstr>
      <vt:lpstr>П№10 (2025-2026)</vt:lpstr>
      <vt:lpstr>П№12 (2025-2026)</vt:lpstr>
      <vt:lpstr>'П№4 (2025-2026)'!Область_печати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Пользователь Windows</cp:lastModifiedBy>
  <cp:lastPrinted>2023-12-26T11:54:00Z</cp:lastPrinted>
  <dcterms:created xsi:type="dcterms:W3CDTF">2020-11-10T06:31:35Z</dcterms:created>
  <dcterms:modified xsi:type="dcterms:W3CDTF">2023-12-26T11:55:41Z</dcterms:modified>
</cp:coreProperties>
</file>