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3"/>
  </bookViews>
  <sheets>
    <sheet name="П№1 (2024) " sheetId="15" r:id="rId1"/>
    <sheet name="П№2 (2024)" sheetId="10" r:id="rId2"/>
    <sheet name="П№3 (2024)" sheetId="9" r:id="rId3"/>
    <sheet name="П№4 (2024)" sheetId="5" r:id="rId4"/>
  </sheets>
  <definedNames>
    <definedName name="_xlnm._FilterDatabase" localSheetId="1" hidden="1">'П№2 (2024)'!$E$1:$E$4</definedName>
    <definedName name="_xlnm._FilterDatabase" localSheetId="2" hidden="1">'П№3 (2024)'!$D$1:$D$5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Area" localSheetId="0">'П№1 (2024) '!$A$1:$Q$70</definedName>
  </definedNames>
  <calcPr calcId="144525"/>
</workbook>
</file>

<file path=xl/calcChain.xml><?xml version="1.0" encoding="utf-8"?>
<calcChain xmlns="http://schemas.openxmlformats.org/spreadsheetml/2006/main">
  <c r="F159" i="9" l="1"/>
  <c r="F158" i="9" s="1"/>
  <c r="F157" i="9" s="1"/>
  <c r="F156" i="9" s="1"/>
  <c r="F153" i="9"/>
  <c r="F152" i="9" s="1"/>
  <c r="F148" i="9"/>
  <c r="F147" i="9" s="1"/>
  <c r="F146" i="9" s="1"/>
  <c r="F145" i="9"/>
  <c r="F144" i="9" s="1"/>
  <c r="F142" i="9"/>
  <c r="F140" i="9"/>
  <c r="F135" i="9"/>
  <c r="F132" i="9" s="1"/>
  <c r="F133" i="9"/>
  <c r="F130" i="9"/>
  <c r="F128" i="9"/>
  <c r="F126" i="9"/>
  <c r="F124" i="9"/>
  <c r="F120" i="9"/>
  <c r="F118" i="9"/>
  <c r="F111" i="9"/>
  <c r="F108" i="9"/>
  <c r="F107" i="9" s="1"/>
  <c r="F106" i="9" s="1"/>
  <c r="F105" i="9" s="1"/>
  <c r="F100" i="9"/>
  <c r="F99" i="9" s="1"/>
  <c r="F98" i="9" s="1"/>
  <c r="F96" i="9"/>
  <c r="F95" i="9"/>
  <c r="F93" i="9"/>
  <c r="F91" i="9"/>
  <c r="F89" i="9"/>
  <c r="F87" i="9"/>
  <c r="F85" i="9"/>
  <c r="F81" i="9"/>
  <c r="F80" i="9" s="1"/>
  <c r="F78" i="9"/>
  <c r="F77" i="9" s="1"/>
  <c r="F75" i="9"/>
  <c r="F74" i="9" s="1"/>
  <c r="F69" i="9"/>
  <c r="F67" i="9"/>
  <c r="F63" i="9"/>
  <c r="F62" i="9"/>
  <c r="F61" i="9" s="1"/>
  <c r="F59" i="9"/>
  <c r="F57" i="9"/>
  <c r="F56" i="9" s="1"/>
  <c r="F51" i="9"/>
  <c r="F50" i="9" s="1"/>
  <c r="F49" i="9" s="1"/>
  <c r="F48" i="9" s="1"/>
  <c r="F44" i="9"/>
  <c r="F43" i="9" s="1"/>
  <c r="F39" i="9"/>
  <c r="F38" i="9" s="1"/>
  <c r="F37" i="9" s="1"/>
  <c r="F35" i="9"/>
  <c r="F34" i="9"/>
  <c r="F33" i="9" s="1"/>
  <c r="F32" i="9" s="1"/>
  <c r="F30" i="9"/>
  <c r="F29" i="9"/>
  <c r="F28" i="9" s="1"/>
  <c r="F27" i="9" s="1"/>
  <c r="F22" i="9"/>
  <c r="F20" i="9"/>
  <c r="F19" i="9" s="1"/>
  <c r="F18" i="9" s="1"/>
  <c r="F17" i="9" s="1"/>
  <c r="F15" i="9"/>
  <c r="F13" i="9"/>
  <c r="F12" i="9" s="1"/>
  <c r="F11" i="9" s="1"/>
  <c r="F10" i="9" s="1"/>
  <c r="G156" i="10"/>
  <c r="G155" i="10"/>
  <c r="G154" i="10" s="1"/>
  <c r="G153" i="10" s="1"/>
  <c r="G150" i="10"/>
  <c r="G149" i="10" s="1"/>
  <c r="G145" i="10"/>
  <c r="G144" i="10" s="1"/>
  <c r="G142" i="10"/>
  <c r="G141" i="10"/>
  <c r="G139" i="10"/>
  <c r="G137" i="10"/>
  <c r="G136" i="10" s="1"/>
  <c r="G135" i="10" s="1"/>
  <c r="G134" i="10" s="1"/>
  <c r="G132" i="10"/>
  <c r="G130" i="10"/>
  <c r="G129" i="10" s="1"/>
  <c r="G120" i="10" s="1"/>
  <c r="G119" i="10" s="1"/>
  <c r="G127" i="10"/>
  <c r="G125" i="10"/>
  <c r="G123" i="10"/>
  <c r="G121" i="10"/>
  <c r="G117" i="10"/>
  <c r="G115" i="10"/>
  <c r="G108" i="10"/>
  <c r="G105" i="10"/>
  <c r="G104" i="10" s="1"/>
  <c r="G103" i="10"/>
  <c r="G102" i="10" s="1"/>
  <c r="G97" i="10"/>
  <c r="G96" i="10"/>
  <c r="G95" i="10" s="1"/>
  <c r="G93" i="10"/>
  <c r="G92" i="10"/>
  <c r="G90" i="10"/>
  <c r="G88" i="10"/>
  <c r="G86" i="10"/>
  <c r="G83" i="10" s="1"/>
  <c r="G82" i="10" s="1"/>
  <c r="G84" i="10"/>
  <c r="G80" i="10"/>
  <c r="G79" i="10" s="1"/>
  <c r="G77" i="10"/>
  <c r="G76" i="10" s="1"/>
  <c r="G74" i="10"/>
  <c r="G73" i="10" s="1"/>
  <c r="G68" i="10"/>
  <c r="G66" i="10"/>
  <c r="G62" i="10"/>
  <c r="G61" i="10" s="1"/>
  <c r="G60" i="10" s="1"/>
  <c r="G54" i="10" s="1"/>
  <c r="G58" i="10"/>
  <c r="G56" i="10"/>
  <c r="G55" i="10"/>
  <c r="G50" i="10"/>
  <c r="G49" i="10" s="1"/>
  <c r="G48" i="10" s="1"/>
  <c r="G47" i="10" s="1"/>
  <c r="G43" i="10"/>
  <c r="G42" i="10" s="1"/>
  <c r="G41" i="10" s="1"/>
  <c r="G38" i="10"/>
  <c r="G37" i="10" s="1"/>
  <c r="G36" i="10" s="1"/>
  <c r="G34" i="10"/>
  <c r="G33" i="10"/>
  <c r="G32" i="10" s="1"/>
  <c r="G31" i="10" s="1"/>
  <c r="G29" i="10"/>
  <c r="G28" i="10"/>
  <c r="G27" i="10" s="1"/>
  <c r="G26" i="10" s="1"/>
  <c r="G21" i="10"/>
  <c r="G19" i="10"/>
  <c r="G18" i="10" s="1"/>
  <c r="G17" i="10" s="1"/>
  <c r="G16" i="10" s="1"/>
  <c r="G14" i="10"/>
  <c r="G12" i="10"/>
  <c r="G11" i="10" s="1"/>
  <c r="G10" i="10" s="1"/>
  <c r="G9" i="10" s="1"/>
  <c r="F84" i="9" l="1"/>
  <c r="F83" i="9" s="1"/>
  <c r="G143" i="10"/>
  <c r="F123" i="9"/>
  <c r="F122" i="9" s="1"/>
  <c r="F55" i="9"/>
  <c r="G114" i="10"/>
  <c r="G113" i="10" s="1"/>
  <c r="G112" i="10" s="1"/>
  <c r="G111" i="10" s="1"/>
  <c r="F139" i="9"/>
  <c r="F138" i="9" s="1"/>
  <c r="F137" i="9" s="1"/>
  <c r="F117" i="9"/>
  <c r="F116" i="9" s="1"/>
  <c r="F115" i="9" s="1"/>
  <c r="F114" i="9" s="1"/>
  <c r="F104" i="9" s="1"/>
  <c r="F73" i="9"/>
  <c r="F72" i="9" s="1"/>
  <c r="F71" i="9" s="1"/>
  <c r="F66" i="9"/>
  <c r="F65" i="9" s="1"/>
  <c r="F54" i="9" s="1"/>
  <c r="F41" i="9"/>
  <c r="F9" i="9" s="1"/>
  <c r="F42" i="9"/>
  <c r="G101" i="10"/>
  <c r="G72" i="10"/>
  <c r="G71" i="10" s="1"/>
  <c r="G70" i="10" s="1"/>
  <c r="G65" i="10"/>
  <c r="G64" i="10" s="1"/>
  <c r="G53" i="10" s="1"/>
  <c r="G8" i="10"/>
  <c r="G40" i="10"/>
  <c r="F8" i="9" l="1"/>
  <c r="G7" i="10"/>
  <c r="K41" i="15" l="1"/>
  <c r="K44" i="15"/>
  <c r="K67" i="15" l="1"/>
  <c r="K63" i="15"/>
  <c r="K62" i="15"/>
  <c r="K60" i="15"/>
  <c r="K59" i="15" s="1"/>
  <c r="K57" i="15"/>
  <c r="K56" i="15" s="1"/>
  <c r="K53" i="15"/>
  <c r="K51" i="15"/>
  <c r="K46" i="15"/>
  <c r="K38" i="15"/>
  <c r="K35" i="15"/>
  <c r="K33" i="15"/>
  <c r="K30" i="15"/>
  <c r="K28" i="15"/>
  <c r="K26" i="15"/>
  <c r="K25" i="15" s="1"/>
  <c r="K50" i="15" l="1"/>
  <c r="K49" i="15" s="1"/>
  <c r="K48" i="15" s="1"/>
  <c r="K70" i="15" s="1"/>
  <c r="C10" i="5" l="1"/>
  <c r="C7" i="5" l="1"/>
  <c r="C14" i="5" l="1"/>
  <c r="C13" i="5" s="1"/>
  <c r="C12" i="5" s="1"/>
  <c r="C9" i="5"/>
  <c r="C8" i="5" s="1"/>
  <c r="C6" i="5"/>
</calcChain>
</file>

<file path=xl/sharedStrings.xml><?xml version="1.0" encoding="utf-8"?>
<sst xmlns="http://schemas.openxmlformats.org/spreadsheetml/2006/main" count="1671" uniqueCount="288">
  <si>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</si>
  <si>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</si>
  <si>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</si>
  <si>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</si>
  <si>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</si>
  <si>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</si>
  <si>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</si>
  <si>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</si>
  <si>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</si>
  <si>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</si>
  <si>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</si>
  <si>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</si>
  <si>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</si>
  <si>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</si>
  <si>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</si>
  <si>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</si>
  <si>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</si>
  <si>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</si>
  <si>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</si>
  <si>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</si>
  <si>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</si>
  <si>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</si>
  <si>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</si>
  <si>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</si>
  <si>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</si>
  <si>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</si>
  <si>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</si>
  <si>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</si>
  <si>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</si>
  <si>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</si>
  <si>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</si>
  <si>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</si>
  <si>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</si>
  <si>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</si>
  <si>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</si>
  <si>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</si>
  <si>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</si>
  <si>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</si>
  <si>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</si>
  <si>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</si>
  <si>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</si>
  <si>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</si>
  <si>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</si>
  <si>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</si>
  <si>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</si>
  <si>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</si>
  <si>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</si>
  <si>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</si>
  <si>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</si>
  <si>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</si>
  <si>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</si>
  <si>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</si>
  <si>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</si>
  <si>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</si>
  <si>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</si>
  <si>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</si>
  <si>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</si>
  <si>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</si>
  <si>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</si>
  <si>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</si>
  <si>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</si>
  <si>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</si>
  <si>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</si>
  <si>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</si>
  <si>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</si>
  <si>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</si>
  <si>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</si>
  <si>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</si>
  <si>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</si>
  <si>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</si>
  <si>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</si>
  <si>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</si>
  <si>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</si>
  <si>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</si>
  <si>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</si>
  <si>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</si>
  <si>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</si>
  <si>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</si>
  <si>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</si>
  <si>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</si>
  <si>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</si>
  <si>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</si>
  <si>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</si>
  <si>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</si>
  <si>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</si>
  <si>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</si>
  <si>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</si>
  <si>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</si>
  <si>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</si>
  <si>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</si>
  <si>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</si>
  <si>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</si>
  <si>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</si>
  <si>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</si>
  <si>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</si>
  <si>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</si>
  <si>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</si>
  <si>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</si>
  <si>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</si>
  <si>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</si>
  <si>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</si>
  <si>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</si>
  <si>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</si>
  <si>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</si>
  <si>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</si>
  <si>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</si>
  <si>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</si>
  <si>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</si>
  <si>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</si>
  <si>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</si>
  <si>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</si>
  <si>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</si>
  <si>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</si>
  <si>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</si>
  <si>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0900000000</t>
  </si>
  <si>
    <t>0900070000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</si>
  <si>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</si>
  <si>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</si>
  <si>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</si>
  <si>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</si>
  <si>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</si>
  <si>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</si>
  <si>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</si>
  <si>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</si>
  <si>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</si>
  <si>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</si>
  <si>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</si>
  <si>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</si>
  <si>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</si>
  <si>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</si>
  <si>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</si>
  <si>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</si>
  <si>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</si>
  <si>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</si>
  <si>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</si>
  <si>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</si>
  <si>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</si>
  <si>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</si>
  <si>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</si>
  <si>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</si>
  <si>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</si>
  <si>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</si>
  <si>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</si>
  <si>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</si>
  <si>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</si>
  <si>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</si>
  <si>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</si>
  <si>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</si>
  <si>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</si>
  <si>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</si>
  <si>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</si>
  <si>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</si>
  <si>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</si>
  <si>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</si>
  <si>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</si>
  <si>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</si>
  <si>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</si>
  <si>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</si>
  <si>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</si>
  <si>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</si>
  <si>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</si>
  <si>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</si>
  <si>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</si>
  <si>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</si>
  <si>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</si>
  <si>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</si>
  <si>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</si>
  <si>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</si>
  <si>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</si>
  <si>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</si>
  <si>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</si>
  <si>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Выполнение части полномочий по осуществлению земельного контроля за использованием земель поселений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</si>
  <si>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</si>
  <si>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</si>
  <si>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</si>
  <si>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</si>
  <si>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</si>
  <si>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</si>
  <si>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</si>
  <si>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</si>
  <si>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</si>
  <si>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</si>
  <si>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</si>
  <si>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</si>
  <si>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</si>
  <si>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</si>
  <si>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</si>
  <si>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</si>
  <si>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</si>
  <si>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</si>
  <si>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</si>
  <si>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</si>
  <si>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0400010000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</si>
  <si>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</si>
  <si>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</si>
  <si>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</si>
  <si>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</si>
  <si>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</si>
  <si>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</si>
  <si>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</si>
  <si>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</si>
  <si>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</si>
  <si>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</si>
  <si>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</si>
  <si>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Приложение № 2</t>
  </si>
  <si>
    <t>Приложение № 3</t>
  </si>
  <si>
    <t>Сумма, тыс. руб.</t>
  </si>
  <si>
    <t>Муниципальная программа «Развитие муниципального управления Филипповского сельского поселения»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</si>
  <si>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</si>
  <si>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</si>
  <si>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«Дорожный фонд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</si>
  <si>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</si>
  <si>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</si>
  <si>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</si>
  <si>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«Благоустройство Филипповского сельского поселения»</t>
  </si>
  <si>
    <t>"Образование"</t>
  </si>
  <si>
    <t>Профессиональная подготовка, переподготовка и повышение квалификации</t>
  </si>
  <si>
    <t>Муниципальная программа «Основные направления развития культуры Филипповского сельского поселения»</t>
  </si>
  <si>
    <t>Публичные нормативные социальные выплаты гражданам</t>
  </si>
  <si>
    <t>310</t>
  </si>
  <si>
    <t>ОБРАЗОВАНИЕ</t>
  </si>
  <si>
    <t>915 2 02 16001 10 0000 150</t>
  </si>
  <si>
    <t>915 2 02 29999 10 0000 150</t>
  </si>
  <si>
    <t>915 2 02 35118 10 0000 150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</si>
  <si>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</si>
  <si>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915 2 07 05010 10 0000 150</t>
  </si>
  <si>
    <t>915 2 02 49999 10 3200 150</t>
  </si>
  <si>
    <t>Приложение №4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</si>
  <si>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</si>
  <si>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</si>
  <si>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</si>
  <si>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000 2 02 49999 00 0000 150</t>
  </si>
  <si>
    <t>Прочие межбюджетные трансферты, передаваемые бюджетам</t>
  </si>
  <si>
    <t>915 2 02 49999 10 3500 150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</si>
  <si>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</si>
  <si>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915 2 07 05030 10 0000 150</t>
  </si>
  <si>
    <t>Прочие безвозмездные поступления в бюджеты сельских поселений</t>
  </si>
  <si>
    <t>2400073000</t>
  </si>
  <si>
    <t>2400073090</t>
  </si>
  <si>
    <t>Другие вопросы в области национальной безопасности и правоохранительной деятельности</t>
  </si>
  <si>
    <t>14</t>
  </si>
  <si>
    <t>Мероприятия по  безопасности на территории сельского поселения</t>
  </si>
  <si>
    <t>0400015170</t>
  </si>
  <si>
    <t>04000S5170</t>
  </si>
  <si>
    <t>Дотации на выравнивание бюджетной обеспеченности</t>
  </si>
  <si>
    <t>915 2 02 15001 10 0000 150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</si>
  <si>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</si>
  <si>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915 2 02 16549 10 0000 150</t>
  </si>
  <si>
    <t>Дотации (гранты) бюджетам сельских поселений за достижение показателей деятельности органов местного самоуправления</t>
  </si>
  <si>
    <t>915 2 02 49999 10 0000 150</t>
  </si>
  <si>
    <t>000 1 14 02000 00 0000 440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</si>
  <si>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</si>
  <si>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</si>
  <si>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</si>
  <si>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000 1 16 07000 00 0000 140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</si>
  <si>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</si>
  <si>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 xml:space="preserve">
Доходы бюджета Филипповского сельского поселения по кодам классификации доходов бюджетов на 2024год</t>
  </si>
  <si>
    <t>01U0ШS5350</t>
  </si>
  <si>
    <t>01U0Ш15350</t>
  </si>
  <si>
    <t>02U07S5120</t>
  </si>
  <si>
    <t>02U0715120</t>
  </si>
  <si>
    <t xml:space="preserve">Расходы  по ведомственной структуре расходов бюджета Филипповского сельского поселения Кирово-Чепецкого района Кировской области на 2024г.
</t>
  </si>
  <si>
    <t>01Q1455490</t>
  </si>
  <si>
    <t>01Q2051180</t>
  </si>
  <si>
    <t>01Q0051180</t>
  </si>
  <si>
    <t>Обеспечение пожарной безопасности</t>
  </si>
  <si>
    <t>Мероприятия по обеспечению первичных мер пожарной безопасности</t>
  </si>
  <si>
    <t>Мероприятия в сфере пожарной безопасности</t>
  </si>
  <si>
    <t>2400070130</t>
  </si>
  <si>
    <t>01Q2015160</t>
  </si>
  <si>
    <t>01Q00S5160</t>
  </si>
  <si>
    <t>02Q2115590</t>
  </si>
  <si>
    <t>02Q00S5590</t>
  </si>
  <si>
    <t>050F215370</t>
  </si>
  <si>
    <t>050F2S5370</t>
  </si>
  <si>
    <t>05U0F15171</t>
  </si>
  <si>
    <t>05U0FS5171</t>
  </si>
  <si>
    <t>01Q1415560</t>
  </si>
  <si>
    <t>01Q00S5560</t>
  </si>
  <si>
    <t xml:space="preserve">
Код</t>
  </si>
  <si>
    <t>Расходы бюджета по разделам и подразделам классификации расходов 
бюджета Филипповского сельского поселения Кирово-Чепецкого района Кировской области на 2024 г.</t>
  </si>
  <si>
    <t>02Q5215590</t>
  </si>
  <si>
    <t>Источники финансирования дефицита бюджета Филипповского сельского поселения по кодам классификации источников финансирования дефицита бюджетовна 2024 год</t>
  </si>
  <si>
    <t xml:space="preserve">Приложение N1 к решению Филипповской сельской Думы  от 29.05.2025 г. №28/97 </t>
  </si>
  <si>
    <t>к  решению Филипповской сельской Думы от        29.05.2025 г.№ 28/97</t>
  </si>
  <si>
    <t>к  решению Филипповской сельской Думы от 29.05.2025 г. №28/97</t>
  </si>
  <si>
    <t xml:space="preserve">к решению Филипповской </t>
  </si>
  <si>
    <t xml:space="preserve">сельской Думы от 28.05.2025 г. № 28/97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</si>
</sst>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#,##0.00;[Red]#,##0.00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" fontId="7" fillId="0" borderId="7">
      <alignment horizontal="left" vertical="top" wrapText="1"/>
    </xf>
    <xf numFmtId="0" fontId="8" fillId="0" borderId="8">
      <alignment horizontal="left" wrapText="1" indent="2"/>
    </xf>
    <xf numFmtId="164" fontId="5" fillId="0" borderId="0" applyFont="0" applyFill="0" applyBorder="0" applyAlignment="0" applyProtection="0"/>
    <xf numFmtId="0" fontId="1" fillId="0" borderId="0"/>
    <xf numFmtId="0" fontId="8" fillId="0" borderId="10">
      <alignment horizontal="left" wrapText="1"/>
    </xf>
    <xf numFmtId="0" fontId="19" fillId="0" borderId="0"/>
  </cellStyleXfs>
  <cellXfs count="219">
    <xf numFmtId="0" fontId="0" fillId="0" borderId="0" xfId="0"/>
    <xf numFmtId="0" fontId="9" fillId="0" borderId="0" xfId="0" applyFont="1" applyAlignment="1">
      <alignment vertical="top" wrapText="1"/>
    </xf>
    <xf numFmtId="0" fontId="12" fillId="0" borderId="0" xfId="0" applyFont="1"/>
    <xf numFmtId="0" fontId="9" fillId="0" borderId="0" xfId="0" applyFont="1"/>
    <xf numFmtId="49" fontId="0" fillId="0" borderId="0" xfId="0" applyNumberFormat="1"/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49" fontId="12" fillId="0" borderId="0" xfId="0" applyNumberFormat="1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25" fillId="0" borderId="0" xfId="0" applyNumberFormat="1" applyFont="1" applyBorder="1" applyAlignment="1">
      <alignment horizontal="center"/>
    </xf>
    <xf numFmtId="165" fontId="0" fillId="0" borderId="0" xfId="0" applyNumberFormat="1"/>
    <xf numFmtId="0" fontId="9" fillId="2" borderId="1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19" fillId="2" borderId="9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top"/>
    </xf>
    <xf numFmtId="164" fontId="11" fillId="2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>
      <alignment horizontal="left" vertical="top" wrapText="1"/>
    </xf>
    <xf numFmtId="0" fontId="17" fillId="2" borderId="0" xfId="0" applyFont="1" applyFill="1" applyAlignment="1">
      <alignment vertical="top"/>
    </xf>
    <xf numFmtId="2" fontId="4" fillId="2" borderId="1" xfId="0" applyNumberFormat="1" applyFont="1" applyFill="1" applyBorder="1" applyAlignment="1">
      <alignment horizontal="center" vertical="top" wrapText="1"/>
    </xf>
    <xf numFmtId="11" fontId="17" fillId="2" borderId="1" xfId="0" applyNumberFormat="1" applyFont="1" applyFill="1" applyBorder="1" applyAlignment="1">
      <alignment vertical="top" wrapText="1"/>
    </xf>
    <xf numFmtId="49" fontId="14" fillId="2" borderId="1" xfId="0" applyNumberFormat="1" applyFont="1" applyFill="1" applyBorder="1" applyAlignment="1">
      <alignment horizontal="left" vertical="top" wrapText="1"/>
    </xf>
    <xf numFmtId="2" fontId="14" fillId="2" borderId="1" xfId="0" applyNumberFormat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/>
    </xf>
    <xf numFmtId="0" fontId="17" fillId="2" borderId="1" xfId="0" applyNumberFormat="1" applyFont="1" applyFill="1" applyBorder="1" applyAlignment="1" applyProtection="1">
      <alignment horizontal="left" vertical="top" wrapText="1" shrinkToFit="1"/>
      <protection locked="0"/>
    </xf>
    <xf numFmtId="1" fontId="26" fillId="2" borderId="1" xfId="0" applyNumberFormat="1" applyFont="1" applyFill="1" applyBorder="1" applyAlignment="1">
      <alignment vertical="center" wrapText="1"/>
    </xf>
    <xf numFmtId="0" fontId="19" fillId="2" borderId="0" xfId="0" applyFont="1" applyFill="1" applyAlignment="1">
      <alignment vertical="center" wrapText="1"/>
    </xf>
    <xf numFmtId="11" fontId="17" fillId="2" borderId="1" xfId="0" applyNumberFormat="1" applyFont="1" applyFill="1" applyBorder="1" applyAlignment="1">
      <alignment vertical="center" wrapText="1" shrinkToFit="1"/>
    </xf>
    <xf numFmtId="0" fontId="27" fillId="2" borderId="1" xfId="0" applyFont="1" applyFill="1" applyBorder="1" applyAlignment="1">
      <alignment vertical="center" wrapText="1"/>
    </xf>
    <xf numFmtId="11" fontId="12" fillId="2" borderId="1" xfId="0" applyNumberFormat="1" applyFont="1" applyFill="1" applyBorder="1" applyAlignment="1">
      <alignment horizontal="left" vertical="top" wrapText="1" shrinkToFit="1"/>
    </xf>
    <xf numFmtId="0" fontId="0" fillId="2" borderId="1" xfId="0" applyFill="1" applyBorder="1" applyAlignment="1">
      <alignment horizontal="center" vertical="center"/>
    </xf>
    <xf numFmtId="11" fontId="12" fillId="2" borderId="1" xfId="0" applyNumberFormat="1" applyFont="1" applyFill="1" applyBorder="1" applyAlignment="1">
      <alignment vertical="top" wrapText="1"/>
    </xf>
    <xf numFmtId="0" fontId="19" fillId="2" borderId="9" xfId="0" applyFont="1" applyFill="1" applyBorder="1" applyAlignment="1">
      <alignment wrapText="1"/>
    </xf>
    <xf numFmtId="0" fontId="19" fillId="2" borderId="9" xfId="0" applyFont="1" applyFill="1" applyBorder="1" applyAlignment="1">
      <alignment vertical="top" wrapText="1"/>
    </xf>
    <xf numFmtId="11" fontId="17" fillId="2" borderId="1" xfId="0" applyNumberFormat="1" applyFont="1" applyFill="1" applyBorder="1" applyAlignment="1">
      <alignment wrapText="1" shrinkToFit="1"/>
    </xf>
    <xf numFmtId="0" fontId="27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/>
    <xf numFmtId="0" fontId="10" fillId="2" borderId="1" xfId="0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5" fillId="2" borderId="16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2" fontId="12" fillId="2" borderId="1" xfId="0" applyNumberFormat="1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vertical="center"/>
    </xf>
    <xf numFmtId="164" fontId="10" fillId="2" borderId="1" xfId="0" applyNumberFormat="1" applyFont="1" applyFill="1" applyBorder="1" applyAlignment="1">
      <alignment vertical="center"/>
    </xf>
    <xf numFmtId="164" fontId="28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top" wrapText="1"/>
    </xf>
    <xf numFmtId="49" fontId="0" fillId="2" borderId="0" xfId="0" applyNumberFormat="1" applyFill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left" vertical="center" wrapText="1"/>
    </xf>
    <xf numFmtId="2" fontId="14" fillId="2" borderId="1" xfId="0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right" vertical="center"/>
    </xf>
    <xf numFmtId="0" fontId="10" fillId="2" borderId="9" xfId="0" applyFont="1" applyFill="1" applyBorder="1" applyAlignment="1">
      <alignment wrapText="1"/>
    </xf>
    <xf numFmtId="0" fontId="10" fillId="2" borderId="5" xfId="0" applyFont="1" applyFill="1" applyBorder="1" applyAlignment="1"/>
    <xf numFmtId="0" fontId="15" fillId="2" borderId="16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19" xfId="0" applyFont="1" applyFill="1" applyBorder="1" applyAlignment="1">
      <alignment horizontal="left" vertical="center"/>
    </xf>
    <xf numFmtId="0" fontId="0" fillId="2" borderId="16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2" fontId="21" fillId="2" borderId="2" xfId="0" applyNumberFormat="1" applyFont="1" applyFill="1" applyBorder="1" applyAlignment="1">
      <alignment horizontal="right" vertical="center"/>
    </xf>
    <xf numFmtId="2" fontId="21" fillId="2" borderId="19" xfId="0" applyNumberFormat="1" applyFont="1" applyFill="1" applyBorder="1" applyAlignment="1">
      <alignment horizontal="right" vertical="center"/>
    </xf>
    <xf numFmtId="0" fontId="15" fillId="2" borderId="27" xfId="0" applyFont="1" applyFill="1" applyBorder="1" applyAlignment="1">
      <alignment horizontal="left"/>
    </xf>
    <xf numFmtId="0" fontId="15" fillId="2" borderId="28" xfId="0" applyFont="1" applyFill="1" applyBorder="1" applyAlignment="1">
      <alignment horizontal="left"/>
    </xf>
    <xf numFmtId="0" fontId="15" fillId="2" borderId="29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 wrapText="1"/>
    </xf>
    <xf numFmtId="0" fontId="3" fillId="2" borderId="28" xfId="0" applyFont="1" applyFill="1" applyBorder="1" applyAlignment="1">
      <alignment horizontal="left" wrapText="1"/>
    </xf>
    <xf numFmtId="2" fontId="24" fillId="2" borderId="28" xfId="0" applyNumberFormat="1" applyFont="1" applyFill="1" applyBorder="1" applyAlignment="1">
      <alignment horizontal="right" vertical="center"/>
    </xf>
    <xf numFmtId="2" fontId="24" fillId="2" borderId="30" xfId="0" applyNumberFormat="1" applyFont="1" applyFill="1" applyBorder="1" applyAlignment="1">
      <alignment horizontal="right" vertical="center"/>
    </xf>
    <xf numFmtId="0" fontId="15" fillId="2" borderId="16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19" xfId="0" applyFont="1" applyFill="1" applyBorder="1" applyAlignment="1">
      <alignment vertical="center"/>
    </xf>
    <xf numFmtId="0" fontId="0" fillId="2" borderId="16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13" fillId="2" borderId="16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0" fontId="13" fillId="2" borderId="19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2" fontId="24" fillId="2" borderId="2" xfId="0" applyNumberFormat="1" applyFont="1" applyFill="1" applyBorder="1" applyAlignment="1">
      <alignment horizontal="right" vertical="center"/>
    </xf>
    <xf numFmtId="2" fontId="24" fillId="2" borderId="19" xfId="0" applyNumberFormat="1" applyFont="1" applyFill="1" applyBorder="1" applyAlignment="1">
      <alignment horizontal="right" vertical="center"/>
    </xf>
    <xf numFmtId="0" fontId="13" fillId="2" borderId="16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3" fillId="2" borderId="19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vertical="center" wrapText="1"/>
    </xf>
    <xf numFmtId="2" fontId="13" fillId="2" borderId="1" xfId="0" applyNumberFormat="1" applyFont="1" applyFill="1" applyBorder="1" applyAlignment="1">
      <alignment horizontal="right" vertical="center"/>
    </xf>
    <xf numFmtId="2" fontId="13" fillId="2" borderId="17" xfId="0" applyNumberFormat="1" applyFont="1" applyFill="1" applyBorder="1" applyAlignment="1">
      <alignment horizontal="right" vertical="center"/>
    </xf>
    <xf numFmtId="0" fontId="0" fillId="2" borderId="16" xfId="0" applyFont="1" applyFill="1" applyBorder="1" applyAlignment="1">
      <alignment vertical="center" wrapText="1"/>
    </xf>
    <xf numFmtId="2" fontId="13" fillId="2" borderId="2" xfId="0" applyNumberFormat="1" applyFont="1" applyFill="1" applyBorder="1" applyAlignment="1">
      <alignment horizontal="right" vertical="center"/>
    </xf>
    <xf numFmtId="2" fontId="13" fillId="2" borderId="19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2" fontId="2" fillId="2" borderId="19" xfId="0" applyNumberFormat="1" applyFont="1" applyFill="1" applyBorder="1" applyAlignment="1">
      <alignment horizontal="right" vertical="center"/>
    </xf>
    <xf numFmtId="0" fontId="0" fillId="2" borderId="16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2" fontId="15" fillId="2" borderId="2" xfId="0" applyNumberFormat="1" applyFont="1" applyFill="1" applyBorder="1" applyAlignment="1">
      <alignment horizontal="right" vertical="center"/>
    </xf>
    <xf numFmtId="2" fontId="15" fillId="2" borderId="19" xfId="0" applyNumberFormat="1" applyFont="1" applyFill="1" applyBorder="1" applyAlignment="1">
      <alignment horizontal="right" vertical="center"/>
    </xf>
    <xf numFmtId="0" fontId="15" fillId="2" borderId="16" xfId="0" applyFont="1" applyFill="1" applyBorder="1" applyAlignment="1">
      <alignment vertical="top"/>
    </xf>
    <xf numFmtId="0" fontId="15" fillId="2" borderId="3" xfId="0" applyFont="1" applyFill="1" applyBorder="1" applyAlignment="1">
      <alignment vertical="top"/>
    </xf>
    <xf numFmtId="0" fontId="15" fillId="2" borderId="19" xfId="0" applyFont="1" applyFill="1" applyBorder="1" applyAlignment="1">
      <alignment vertical="top"/>
    </xf>
    <xf numFmtId="0" fontId="0" fillId="2" borderId="16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5" fillId="2" borderId="18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3" fillId="2" borderId="11" xfId="0" applyFont="1" applyFill="1" applyBorder="1" applyAlignment="1">
      <alignment vertical="center"/>
    </xf>
    <xf numFmtId="0" fontId="13" fillId="2" borderId="12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2" fontId="13" fillId="2" borderId="15" xfId="0" applyNumberFormat="1" applyFont="1" applyFill="1" applyBorder="1" applyAlignment="1">
      <alignment horizontal="right" vertical="center"/>
    </xf>
    <xf numFmtId="2" fontId="13" fillId="2" borderId="13" xfId="0" applyNumberFormat="1" applyFont="1" applyFill="1" applyBorder="1" applyAlignment="1">
      <alignment horizontal="right" vertical="center"/>
    </xf>
    <xf numFmtId="0" fontId="13" fillId="2" borderId="20" xfId="0" applyFont="1" applyFill="1" applyBorder="1" applyAlignment="1">
      <alignment vertical="center"/>
    </xf>
    <xf numFmtId="0" fontId="13" fillId="2" borderId="21" xfId="0" applyFont="1" applyFill="1" applyBorder="1" applyAlignment="1">
      <alignment vertical="center"/>
    </xf>
    <xf numFmtId="0" fontId="1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3" fillId="2" borderId="24" xfId="0" applyFont="1" applyFill="1" applyBorder="1" applyAlignment="1">
      <alignment vertical="center"/>
    </xf>
    <xf numFmtId="0" fontId="3" fillId="2" borderId="25" xfId="0" applyFont="1" applyFill="1" applyBorder="1" applyAlignment="1">
      <alignment vertical="center"/>
    </xf>
    <xf numFmtId="2" fontId="13" fillId="2" borderId="22" xfId="0" applyNumberFormat="1" applyFont="1" applyFill="1" applyBorder="1" applyAlignment="1">
      <alignment horizontal="right" vertical="center"/>
    </xf>
    <xf numFmtId="2" fontId="13" fillId="2" borderId="26" xfId="0" applyNumberFormat="1" applyFont="1" applyFill="1" applyBorder="1" applyAlignment="1">
      <alignment horizontal="right" vertical="center"/>
    </xf>
    <xf numFmtId="2" fontId="23" fillId="2" borderId="19" xfId="0" applyNumberFormat="1" applyFont="1" applyFill="1" applyBorder="1" applyAlignment="1">
      <alignment horizontal="right" vertical="center"/>
    </xf>
    <xf numFmtId="0" fontId="0" fillId="2" borderId="16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left" vertical="center" wrapText="1"/>
    </xf>
    <xf numFmtId="0" fontId="13" fillId="2" borderId="16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19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right" vertical="center"/>
    </xf>
    <xf numFmtId="0" fontId="2" fillId="2" borderId="16" xfId="0" applyFont="1" applyFill="1" applyBorder="1" applyAlignment="1">
      <alignment vertical="center" wrapText="1"/>
    </xf>
    <xf numFmtId="0" fontId="13" fillId="2" borderId="18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2" fontId="0" fillId="2" borderId="19" xfId="0" applyNumberFormat="1" applyFont="1" applyFill="1" applyBorder="1" applyAlignment="1">
      <alignment horizontal="right" vertical="center"/>
    </xf>
    <xf numFmtId="2" fontId="3" fillId="2" borderId="19" xfId="0" applyNumberFormat="1" applyFont="1" applyFill="1" applyBorder="1" applyAlignment="1">
      <alignment horizontal="right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2" fontId="21" fillId="2" borderId="2" xfId="1" applyNumberFormat="1" applyFont="1" applyFill="1" applyBorder="1" applyAlignment="1">
      <alignment horizontal="right" vertical="center"/>
    </xf>
    <xf numFmtId="2" fontId="21" fillId="2" borderId="19" xfId="1" applyNumberFormat="1" applyFont="1" applyFill="1" applyBorder="1" applyAlignment="1">
      <alignment horizontal="right" vertical="center"/>
    </xf>
    <xf numFmtId="0" fontId="22" fillId="2" borderId="16" xfId="0" applyFont="1" applyFill="1" applyBorder="1" applyAlignment="1">
      <alignment vertical="center" wrapText="1"/>
    </xf>
    <xf numFmtId="0" fontId="22" fillId="2" borderId="3" xfId="0" applyFont="1" applyFill="1" applyBorder="1" applyAlignment="1">
      <alignment vertical="center" wrapText="1"/>
    </xf>
    <xf numFmtId="0" fontId="22" fillId="2" borderId="4" xfId="0" applyFont="1" applyFill="1" applyBorder="1" applyAlignment="1">
      <alignment vertical="center" wrapText="1"/>
    </xf>
    <xf numFmtId="2" fontId="21" fillId="2" borderId="4" xfId="0" applyNumberFormat="1" applyFont="1" applyFill="1" applyBorder="1" applyAlignment="1">
      <alignment horizontal="right" vertical="center"/>
    </xf>
    <xf numFmtId="2" fontId="13" fillId="2" borderId="2" xfId="1" applyNumberFormat="1" applyFont="1" applyFill="1" applyBorder="1" applyAlignment="1">
      <alignment horizontal="right" vertical="center"/>
    </xf>
    <xf numFmtId="2" fontId="3" fillId="2" borderId="19" xfId="1" applyNumberFormat="1" applyFont="1" applyFill="1" applyBorder="1" applyAlignment="1">
      <alignment horizontal="right" vertical="center"/>
    </xf>
    <xf numFmtId="0" fontId="13" fillId="2" borderId="4" xfId="0" applyFont="1" applyFill="1" applyBorder="1" applyAlignment="1">
      <alignment vertical="center"/>
    </xf>
    <xf numFmtId="49" fontId="10" fillId="2" borderId="0" xfId="0" applyNumberFormat="1" applyFont="1" applyFill="1" applyAlignment="1">
      <alignment horizontal="right" wrapText="1"/>
    </xf>
    <xf numFmtId="0" fontId="20" fillId="0" borderId="0" xfId="0" applyFont="1" applyAlignment="1">
      <alignment horizontal="center" wrapText="1"/>
    </xf>
    <xf numFmtId="0" fontId="0" fillId="0" borderId="0" xfId="0" applyBorder="1" applyAlignment="1">
      <alignment horizontal="left"/>
    </xf>
    <xf numFmtId="0" fontId="25" fillId="0" borderId="31" xfId="0" applyFont="1" applyBorder="1" applyAlignment="1">
      <alignment horizontal="left"/>
    </xf>
    <xf numFmtId="0" fontId="25" fillId="0" borderId="31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10" fillId="2" borderId="0" xfId="0" applyFont="1" applyFill="1" applyAlignment="1">
      <alignment horizontal="right" vertical="top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29" fillId="2" borderId="1" xfId="0" applyFont="1" applyFill="1" applyBorder="1" applyAlignment="1">
      <alignment horizontal="center"/>
    </xf>
    <xf numFmtId="49" fontId="9" fillId="2" borderId="9" xfId="0" applyNumberFormat="1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49" fontId="10" fillId="2" borderId="9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49" fontId="9" fillId="2" borderId="9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29" fillId="2" borderId="9" xfId="0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/>
    </xf>
    <xf numFmtId="49" fontId="9" fillId="2" borderId="9" xfId="0" applyNumberFormat="1" applyFont="1" applyFill="1" applyBorder="1" applyAlignment="1">
      <alignment horizontal="center" vertical="top"/>
    </xf>
    <xf numFmtId="49" fontId="9" fillId="2" borderId="5" xfId="0" applyNumberFormat="1" applyFont="1" applyFill="1" applyBorder="1" applyAlignment="1">
      <alignment horizontal="center" vertical="top"/>
    </xf>
    <xf numFmtId="49" fontId="10" fillId="2" borderId="9" xfId="0" applyNumberFormat="1" applyFont="1" applyFill="1" applyBorder="1" applyAlignment="1">
      <alignment horizontal="center" vertical="top" wrapText="1"/>
    </xf>
    <xf numFmtId="49" fontId="10" fillId="2" borderId="5" xfId="0" applyNumberFormat="1" applyFont="1" applyFill="1" applyBorder="1" applyAlignment="1">
      <alignment horizontal="center" vertical="top" wrapText="1"/>
    </xf>
    <xf numFmtId="49" fontId="9" fillId="2" borderId="9" xfId="0" applyNumberFormat="1" applyFont="1" applyFill="1" applyBorder="1" applyAlignment="1">
      <alignment horizontal="center" vertical="top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right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R70"/>
  <sheetViews>
    <sheetView view="pageBreakPreview" topLeftCell="A51" zoomScaleNormal="100" zoomScaleSheetLayoutView="100" workbookViewId="0">
      <selection activeCell="J1" sqref="J1:L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33" customHeight="1" x14ac:dyDescent="0.25">
      <c r="A1" s="9"/>
      <c r="B1" s="9"/>
      <c r="C1" s="9"/>
      <c r="D1" s="9"/>
      <c r="E1" s="9"/>
      <c r="F1" s="9"/>
      <c r="G1" s="9"/>
      <c r="H1" s="9"/>
      <c r="I1" s="9"/>
      <c r="J1" s="185" t="s">
        <v>283</v>
      </c>
      <c r="K1" s="185"/>
      <c r="L1" s="185"/>
    </row>
    <row r="2" spans="1:12" ht="30" customHeight="1" thickBot="1" x14ac:dyDescent="0.3">
      <c r="A2" s="186" t="s">
        <v>256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</row>
    <row r="3" spans="1:12" ht="21.75" hidden="1" customHeight="1" thickBot="1" x14ac:dyDescent="0.25"/>
    <row r="4" spans="1:12" ht="14.25" hidden="1" customHeight="1" x14ac:dyDescent="0.2">
      <c r="A4" s="188"/>
      <c r="B4" s="188"/>
      <c r="C4" s="188"/>
      <c r="D4" s="188"/>
      <c r="E4" s="189"/>
      <c r="F4" s="189"/>
      <c r="G4" s="189"/>
      <c r="H4" s="189"/>
      <c r="I4" s="189"/>
      <c r="J4" s="189"/>
      <c r="K4" s="10"/>
      <c r="L4" s="10"/>
    </row>
    <row r="5" spans="1:12" ht="14.25" hidden="1" customHeight="1" x14ac:dyDescent="0.2">
      <c r="A5" s="187"/>
      <c r="B5" s="187"/>
      <c r="C5" s="187"/>
      <c r="D5" s="187"/>
      <c r="E5" s="170"/>
      <c r="F5" s="170"/>
      <c r="G5" s="170"/>
      <c r="H5" s="170"/>
      <c r="I5" s="170"/>
      <c r="J5" s="170"/>
      <c r="K5" s="190"/>
      <c r="L5" s="190"/>
    </row>
    <row r="6" spans="1:12" ht="12.75" hidden="1" customHeight="1" x14ac:dyDescent="0.2">
      <c r="A6" s="187"/>
      <c r="B6" s="187"/>
      <c r="C6" s="187"/>
      <c r="D6" s="187"/>
      <c r="E6" s="170"/>
      <c r="F6" s="170"/>
      <c r="G6" s="170"/>
      <c r="H6" s="170"/>
      <c r="I6" s="170"/>
      <c r="J6" s="170"/>
      <c r="K6" s="171"/>
      <c r="L6" s="171"/>
    </row>
    <row r="7" spans="1:12" ht="12.75" hidden="1" customHeight="1" x14ac:dyDescent="0.2">
      <c r="A7" s="187"/>
      <c r="B7" s="187"/>
      <c r="C7" s="187"/>
      <c r="D7" s="187"/>
      <c r="E7" s="170"/>
      <c r="F7" s="170"/>
      <c r="G7" s="170"/>
      <c r="H7" s="170"/>
      <c r="I7" s="170"/>
      <c r="J7" s="170"/>
      <c r="K7" s="171"/>
      <c r="L7" s="171"/>
    </row>
    <row r="8" spans="1:12" ht="12.75" hidden="1" customHeight="1" x14ac:dyDescent="0.2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1"/>
      <c r="L8" s="171"/>
    </row>
    <row r="9" spans="1:12" ht="12.75" hidden="1" customHeight="1" x14ac:dyDescent="0.2">
      <c r="A9" s="170"/>
      <c r="B9" s="170"/>
      <c r="C9" s="170"/>
      <c r="D9" s="170"/>
      <c r="E9" s="170"/>
      <c r="F9" s="170"/>
      <c r="G9" s="170"/>
      <c r="H9" s="170"/>
      <c r="I9" s="170"/>
      <c r="J9" s="170"/>
      <c r="K9" s="171"/>
      <c r="L9" s="171"/>
    </row>
    <row r="10" spans="1:12" ht="13.5" hidden="1" thickBot="1" x14ac:dyDescent="0.25">
      <c r="A10" s="170"/>
      <c r="B10" s="170"/>
      <c r="C10" s="170"/>
      <c r="D10" s="170"/>
      <c r="E10" s="170"/>
      <c r="F10" s="170"/>
      <c r="G10" s="170"/>
      <c r="H10" s="170"/>
      <c r="I10" s="170"/>
      <c r="J10" s="170"/>
      <c r="K10" s="171"/>
      <c r="L10" s="171"/>
    </row>
    <row r="11" spans="1:12" ht="13.5" hidden="1" thickBot="1" x14ac:dyDescent="0.25">
      <c r="A11" s="170"/>
      <c r="B11" s="170"/>
      <c r="C11" s="170"/>
      <c r="D11" s="170"/>
      <c r="E11" s="170"/>
      <c r="F11" s="170"/>
      <c r="G11" s="170"/>
      <c r="H11" s="170"/>
      <c r="I11" s="170"/>
      <c r="J11" s="170"/>
      <c r="K11" s="171"/>
      <c r="L11" s="171"/>
    </row>
    <row r="12" spans="1:12" ht="13.5" hidden="1" thickBot="1" x14ac:dyDescent="0.25">
      <c r="A12" s="170"/>
      <c r="B12" s="170"/>
      <c r="C12" s="170"/>
      <c r="D12" s="170"/>
      <c r="E12" s="170"/>
      <c r="F12" s="170"/>
      <c r="G12" s="170"/>
      <c r="H12" s="170"/>
      <c r="I12" s="170"/>
      <c r="J12" s="170"/>
      <c r="K12" s="171"/>
      <c r="L12" s="171"/>
    </row>
    <row r="13" spans="1:12" ht="13.5" hidden="1" thickBot="1" x14ac:dyDescent="0.25">
      <c r="A13" s="170"/>
      <c r="B13" s="170"/>
      <c r="C13" s="170"/>
      <c r="D13" s="170"/>
      <c r="E13" s="170"/>
      <c r="F13" s="170"/>
      <c r="G13" s="170"/>
      <c r="H13" s="170"/>
      <c r="I13" s="170"/>
      <c r="J13" s="170"/>
      <c r="K13" s="171"/>
      <c r="L13" s="171"/>
    </row>
    <row r="14" spans="1:12" ht="12" hidden="1" customHeight="1" x14ac:dyDescent="0.2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1"/>
      <c r="L14" s="171"/>
    </row>
    <row r="15" spans="1:12" ht="114" hidden="1" customHeight="1" x14ac:dyDescent="0.2">
      <c r="A15" s="170"/>
      <c r="B15" s="170"/>
      <c r="C15" s="170"/>
      <c r="D15" s="170"/>
      <c r="E15" s="170"/>
      <c r="F15" s="170"/>
      <c r="G15" s="170"/>
      <c r="H15" s="170"/>
      <c r="I15" s="170"/>
      <c r="J15" s="170"/>
      <c r="K15" s="171"/>
      <c r="L15" s="171"/>
    </row>
    <row r="16" spans="1:12" ht="13.5" hidden="1" thickBot="1" x14ac:dyDescent="0.25">
      <c r="A16" s="170"/>
      <c r="B16" s="170"/>
      <c r="C16" s="170"/>
      <c r="D16" s="170"/>
      <c r="E16" s="170"/>
      <c r="F16" s="170"/>
      <c r="G16" s="170"/>
      <c r="H16" s="170"/>
      <c r="I16" s="170"/>
      <c r="J16" s="170"/>
      <c r="K16" s="171"/>
      <c r="L16" s="171"/>
    </row>
    <row r="17" spans="1:12" ht="13.5" hidden="1" thickBot="1" x14ac:dyDescent="0.25">
      <c r="A17" s="170"/>
      <c r="B17" s="170"/>
      <c r="C17" s="170"/>
      <c r="D17" s="170"/>
      <c r="E17" s="170"/>
      <c r="F17" s="170"/>
      <c r="G17" s="170"/>
      <c r="H17" s="170"/>
      <c r="I17" s="170"/>
      <c r="J17" s="170"/>
      <c r="K17" s="171"/>
      <c r="L17" s="171"/>
    </row>
    <row r="18" spans="1:12" ht="13.5" hidden="1" thickBot="1" x14ac:dyDescent="0.25">
      <c r="A18" s="170"/>
      <c r="B18" s="170"/>
      <c r="C18" s="170"/>
      <c r="D18" s="170"/>
      <c r="E18" s="170"/>
      <c r="F18" s="170"/>
      <c r="G18" s="170"/>
      <c r="H18" s="170"/>
      <c r="I18" s="170"/>
      <c r="J18" s="170"/>
      <c r="K18" s="171"/>
      <c r="L18" s="171"/>
    </row>
    <row r="19" spans="1:12" ht="13.5" hidden="1" thickBot="1" x14ac:dyDescent="0.25">
      <c r="A19" s="170"/>
      <c r="B19" s="170"/>
      <c r="C19" s="170"/>
      <c r="D19" s="170"/>
      <c r="E19" s="170"/>
      <c r="F19" s="170"/>
      <c r="G19" s="170"/>
      <c r="H19" s="170"/>
      <c r="I19" s="170"/>
      <c r="J19" s="170"/>
      <c r="K19" s="171"/>
      <c r="L19" s="171"/>
    </row>
    <row r="20" spans="1:12" ht="13.5" hidden="1" thickBot="1" x14ac:dyDescent="0.25">
      <c r="A20" s="170"/>
      <c r="B20" s="170"/>
      <c r="C20" s="170"/>
      <c r="D20" s="170"/>
      <c r="E20" s="170"/>
      <c r="F20" s="170"/>
      <c r="G20" s="170"/>
      <c r="H20" s="170"/>
      <c r="I20" s="170"/>
      <c r="J20" s="170"/>
      <c r="K20" s="171"/>
      <c r="L20" s="171"/>
    </row>
    <row r="21" spans="1:12" ht="13.5" hidden="1" thickBot="1" x14ac:dyDescent="0.25">
      <c r="A21" s="170"/>
      <c r="B21" s="170"/>
      <c r="C21" s="170"/>
      <c r="D21" s="170"/>
      <c r="E21" s="170"/>
      <c r="F21" s="170"/>
      <c r="G21" s="170"/>
      <c r="H21" s="170"/>
      <c r="I21" s="170"/>
      <c r="J21" s="170"/>
      <c r="K21" s="171"/>
      <c r="L21" s="171"/>
    </row>
    <row r="22" spans="1:12" ht="13.5" hidden="1" thickBot="1" x14ac:dyDescent="0.25">
      <c r="A22" s="170"/>
      <c r="B22" s="170"/>
      <c r="C22" s="170"/>
      <c r="D22" s="170"/>
      <c r="E22" s="170"/>
      <c r="F22" s="170"/>
      <c r="G22" s="170"/>
      <c r="H22" s="170"/>
      <c r="I22" s="170"/>
      <c r="J22" s="170"/>
      <c r="K22" s="171"/>
      <c r="L22" s="171"/>
    </row>
    <row r="23" spans="1:12" ht="43.5" hidden="1" customHeight="1" thickBot="1" x14ac:dyDescent="0.25">
      <c r="A23" s="170"/>
      <c r="B23" s="170"/>
      <c r="C23" s="170"/>
      <c r="D23" s="170"/>
      <c r="E23" s="172"/>
      <c r="F23" s="170"/>
      <c r="G23" s="170"/>
      <c r="H23" s="170"/>
      <c r="I23" s="170"/>
      <c r="J23" s="170"/>
      <c r="K23" s="171"/>
      <c r="L23" s="171"/>
    </row>
    <row r="24" spans="1:12" x14ac:dyDescent="0.2">
      <c r="A24" s="173" t="s">
        <v>39</v>
      </c>
      <c r="B24" s="174"/>
      <c r="C24" s="174"/>
      <c r="D24" s="169"/>
      <c r="E24" s="173" t="s">
        <v>0</v>
      </c>
      <c r="F24" s="174"/>
      <c r="G24" s="174"/>
      <c r="H24" s="174"/>
      <c r="I24" s="174"/>
      <c r="J24" s="175"/>
      <c r="K24" s="168" t="s">
        <v>121</v>
      </c>
      <c r="L24" s="169"/>
    </row>
    <row r="25" spans="1:12" ht="15.75" x14ac:dyDescent="0.2">
      <c r="A25" s="97" t="s">
        <v>122</v>
      </c>
      <c r="B25" s="98"/>
      <c r="C25" s="98"/>
      <c r="D25" s="98"/>
      <c r="E25" s="97" t="s">
        <v>123</v>
      </c>
      <c r="F25" s="98"/>
      <c r="G25" s="98"/>
      <c r="H25" s="98"/>
      <c r="I25" s="98"/>
      <c r="J25" s="184"/>
      <c r="K25" s="105">
        <f>K26+K28+K30+K33+K35+K38+K41+K46+K44</f>
        <v>3953.52</v>
      </c>
      <c r="L25" s="106"/>
    </row>
    <row r="26" spans="1:12" ht="15.75" x14ac:dyDescent="0.2">
      <c r="A26" s="97" t="s">
        <v>124</v>
      </c>
      <c r="B26" s="98"/>
      <c r="C26" s="98"/>
      <c r="D26" s="98"/>
      <c r="E26" s="161" t="s">
        <v>3</v>
      </c>
      <c r="F26" s="162"/>
      <c r="G26" s="162"/>
      <c r="H26" s="162"/>
      <c r="I26" s="162"/>
      <c r="J26" s="163"/>
      <c r="K26" s="105">
        <f>SUM(K27)</f>
        <v>2845.58</v>
      </c>
      <c r="L26" s="106"/>
    </row>
    <row r="27" spans="1:12" ht="15" x14ac:dyDescent="0.2">
      <c r="A27" s="124" t="s">
        <v>153</v>
      </c>
      <c r="B27" s="125"/>
      <c r="C27" s="125"/>
      <c r="D27" s="126"/>
      <c r="E27" s="157" t="s">
        <v>125</v>
      </c>
      <c r="F27" s="110"/>
      <c r="G27" s="110"/>
      <c r="H27" s="110"/>
      <c r="I27" s="110"/>
      <c r="J27" s="111"/>
      <c r="K27" s="74">
        <v>2845.58</v>
      </c>
      <c r="L27" s="75"/>
    </row>
    <row r="28" spans="1:12" ht="21.75" customHeight="1" x14ac:dyDescent="0.2">
      <c r="A28" s="49" t="s">
        <v>126</v>
      </c>
      <c r="B28" s="50"/>
      <c r="C28" s="50"/>
      <c r="D28" s="50"/>
      <c r="E28" s="100" t="s">
        <v>6</v>
      </c>
      <c r="F28" s="87"/>
      <c r="G28" s="87"/>
      <c r="H28" s="87"/>
      <c r="I28" s="87"/>
      <c r="J28" s="88"/>
      <c r="K28" s="108">
        <f>SUM(K29:L29)</f>
        <v>360.3</v>
      </c>
      <c r="L28" s="166"/>
    </row>
    <row r="29" spans="1:12" ht="23.25" customHeight="1" x14ac:dyDescent="0.2">
      <c r="A29" s="51" t="s">
        <v>127</v>
      </c>
      <c r="B29" s="52"/>
      <c r="C29" s="52"/>
      <c r="D29" s="52"/>
      <c r="E29" s="86" t="s">
        <v>8</v>
      </c>
      <c r="F29" s="110"/>
      <c r="G29" s="110"/>
      <c r="H29" s="110"/>
      <c r="I29" s="110"/>
      <c r="J29" s="111"/>
      <c r="K29" s="74">
        <v>360.3</v>
      </c>
      <c r="L29" s="75"/>
    </row>
    <row r="30" spans="1:12" ht="15.75" x14ac:dyDescent="0.2">
      <c r="A30" s="158" t="s">
        <v>128</v>
      </c>
      <c r="B30" s="159"/>
      <c r="C30" s="159"/>
      <c r="D30" s="160"/>
      <c r="E30" s="161" t="s">
        <v>9</v>
      </c>
      <c r="F30" s="162"/>
      <c r="G30" s="162"/>
      <c r="H30" s="162"/>
      <c r="I30" s="162"/>
      <c r="J30" s="163"/>
      <c r="K30" s="108">
        <f>SUM(K31:L32)</f>
        <v>408.78</v>
      </c>
      <c r="L30" s="167"/>
    </row>
    <row r="31" spans="1:12" ht="15" x14ac:dyDescent="0.2">
      <c r="A31" s="83" t="s">
        <v>129</v>
      </c>
      <c r="B31" s="164"/>
      <c r="C31" s="164"/>
      <c r="D31" s="165"/>
      <c r="E31" s="161" t="s">
        <v>11</v>
      </c>
      <c r="F31" s="162"/>
      <c r="G31" s="162"/>
      <c r="H31" s="162"/>
      <c r="I31" s="162"/>
      <c r="J31" s="163"/>
      <c r="K31" s="156">
        <v>121.7</v>
      </c>
      <c r="L31" s="156"/>
    </row>
    <row r="32" spans="1:12" ht="15" x14ac:dyDescent="0.2">
      <c r="A32" s="124" t="s">
        <v>130</v>
      </c>
      <c r="B32" s="125"/>
      <c r="C32" s="125"/>
      <c r="D32" s="126"/>
      <c r="E32" s="178" t="s">
        <v>131</v>
      </c>
      <c r="F32" s="179"/>
      <c r="G32" s="179"/>
      <c r="H32" s="179"/>
      <c r="I32" s="179"/>
      <c r="J32" s="180"/>
      <c r="K32" s="74">
        <v>287.08</v>
      </c>
      <c r="L32" s="181"/>
    </row>
    <row r="33" spans="1:12" ht="15.75" x14ac:dyDescent="0.2">
      <c r="A33" s="158" t="s">
        <v>132</v>
      </c>
      <c r="B33" s="159"/>
      <c r="C33" s="159"/>
      <c r="D33" s="160"/>
      <c r="E33" s="161" t="s">
        <v>13</v>
      </c>
      <c r="F33" s="162"/>
      <c r="G33" s="162"/>
      <c r="H33" s="162"/>
      <c r="I33" s="162"/>
      <c r="J33" s="163"/>
      <c r="K33" s="105">
        <f>SUM(K34)</f>
        <v>3</v>
      </c>
      <c r="L33" s="106"/>
    </row>
    <row r="34" spans="1:12" ht="34.5" customHeight="1" x14ac:dyDescent="0.2">
      <c r="A34" s="83" t="s">
        <v>155</v>
      </c>
      <c r="B34" s="84"/>
      <c r="C34" s="84"/>
      <c r="D34" s="85"/>
      <c r="E34" s="86" t="s">
        <v>154</v>
      </c>
      <c r="F34" s="110"/>
      <c r="G34" s="110"/>
      <c r="H34" s="110"/>
      <c r="I34" s="110"/>
      <c r="J34" s="111"/>
      <c r="K34" s="176">
        <v>3</v>
      </c>
      <c r="L34" s="177"/>
    </row>
    <row r="35" spans="1:12" ht="28.5" customHeight="1" x14ac:dyDescent="0.2">
      <c r="A35" s="158" t="s">
        <v>133</v>
      </c>
      <c r="B35" s="159"/>
      <c r="C35" s="159"/>
      <c r="D35" s="160"/>
      <c r="E35" s="100" t="s">
        <v>134</v>
      </c>
      <c r="F35" s="101"/>
      <c r="G35" s="101"/>
      <c r="H35" s="101"/>
      <c r="I35" s="101"/>
      <c r="J35" s="102"/>
      <c r="K35" s="182">
        <f>K36+K37</f>
        <v>107.15</v>
      </c>
      <c r="L35" s="183"/>
    </row>
    <row r="36" spans="1:12" ht="50.25" customHeight="1" x14ac:dyDescent="0.2">
      <c r="A36" s="118" t="s">
        <v>157</v>
      </c>
      <c r="B36" s="119"/>
      <c r="C36" s="119"/>
      <c r="D36" s="120"/>
      <c r="E36" s="121" t="s">
        <v>156</v>
      </c>
      <c r="F36" s="122"/>
      <c r="G36" s="122"/>
      <c r="H36" s="122"/>
      <c r="I36" s="122"/>
      <c r="J36" s="123"/>
      <c r="K36" s="74">
        <v>40.450000000000003</v>
      </c>
      <c r="L36" s="75"/>
    </row>
    <row r="37" spans="1:12" ht="52.5" customHeight="1" x14ac:dyDescent="0.2">
      <c r="A37" s="83" t="s">
        <v>164</v>
      </c>
      <c r="B37" s="84"/>
      <c r="C37" s="84"/>
      <c r="D37" s="85"/>
      <c r="E37" s="86" t="s">
        <v>165</v>
      </c>
      <c r="F37" s="87"/>
      <c r="G37" s="87"/>
      <c r="H37" s="87"/>
      <c r="I37" s="87"/>
      <c r="J37" s="88"/>
      <c r="K37" s="74">
        <v>66.7</v>
      </c>
      <c r="L37" s="75"/>
    </row>
    <row r="38" spans="1:12" ht="27.75" customHeight="1" x14ac:dyDescent="0.2">
      <c r="A38" s="158" t="s">
        <v>135</v>
      </c>
      <c r="B38" s="159"/>
      <c r="C38" s="159"/>
      <c r="D38" s="160"/>
      <c r="E38" s="100" t="s">
        <v>144</v>
      </c>
      <c r="F38" s="101"/>
      <c r="G38" s="101"/>
      <c r="H38" s="101"/>
      <c r="I38" s="101"/>
      <c r="J38" s="102"/>
      <c r="K38" s="105">
        <f>K39+K40</f>
        <v>45.7</v>
      </c>
      <c r="L38" s="106"/>
    </row>
    <row r="39" spans="1:12" ht="15" x14ac:dyDescent="0.2">
      <c r="A39" s="83" t="s">
        <v>158</v>
      </c>
      <c r="B39" s="84"/>
      <c r="C39" s="84"/>
      <c r="D39" s="84"/>
      <c r="E39" s="86" t="s">
        <v>159</v>
      </c>
      <c r="F39" s="110"/>
      <c r="G39" s="110"/>
      <c r="H39" s="110"/>
      <c r="I39" s="110"/>
      <c r="J39" s="111"/>
      <c r="K39" s="74">
        <v>42.1</v>
      </c>
      <c r="L39" s="75"/>
    </row>
    <row r="40" spans="1:12" ht="15" x14ac:dyDescent="0.2">
      <c r="A40" s="83" t="s">
        <v>160</v>
      </c>
      <c r="B40" s="84"/>
      <c r="C40" s="84"/>
      <c r="D40" s="85"/>
      <c r="E40" s="86" t="s">
        <v>161</v>
      </c>
      <c r="F40" s="103"/>
      <c r="G40" s="103"/>
      <c r="H40" s="103"/>
      <c r="I40" s="103"/>
      <c r="J40" s="104"/>
      <c r="K40" s="74">
        <v>3.6</v>
      </c>
      <c r="L40" s="75"/>
    </row>
    <row r="41" spans="1:12" ht="15.75" x14ac:dyDescent="0.2">
      <c r="A41" s="49" t="s">
        <v>136</v>
      </c>
      <c r="B41" s="50"/>
      <c r="C41" s="50"/>
      <c r="D41" s="50"/>
      <c r="E41" s="100" t="s">
        <v>145</v>
      </c>
      <c r="F41" s="101"/>
      <c r="G41" s="101"/>
      <c r="H41" s="101"/>
      <c r="I41" s="101"/>
      <c r="J41" s="102"/>
      <c r="K41" s="108">
        <f>K43+K42</f>
        <v>62.11</v>
      </c>
      <c r="L41" s="109"/>
    </row>
    <row r="42" spans="1:12" ht="51.75" customHeight="1" x14ac:dyDescent="0.2">
      <c r="A42" s="68" t="s">
        <v>250</v>
      </c>
      <c r="B42" s="69"/>
      <c r="C42" s="69"/>
      <c r="D42" s="70"/>
      <c r="E42" s="144" t="s">
        <v>251</v>
      </c>
      <c r="F42" s="145"/>
      <c r="G42" s="145"/>
      <c r="H42" s="145"/>
      <c r="I42" s="145"/>
      <c r="J42" s="146"/>
      <c r="K42" s="116">
        <v>36.11</v>
      </c>
      <c r="L42" s="117"/>
    </row>
    <row r="43" spans="1:12" ht="15" x14ac:dyDescent="0.2">
      <c r="A43" s="83" t="s">
        <v>183</v>
      </c>
      <c r="B43" s="84"/>
      <c r="C43" s="84"/>
      <c r="D43" s="84"/>
      <c r="E43" s="86" t="s">
        <v>184</v>
      </c>
      <c r="F43" s="110"/>
      <c r="G43" s="110"/>
      <c r="H43" s="110"/>
      <c r="I43" s="110"/>
      <c r="J43" s="111"/>
      <c r="K43" s="74">
        <v>26</v>
      </c>
      <c r="L43" s="143"/>
    </row>
    <row r="44" spans="1:12" ht="15.75" x14ac:dyDescent="0.2">
      <c r="A44" s="147" t="s">
        <v>252</v>
      </c>
      <c r="B44" s="148"/>
      <c r="C44" s="148"/>
      <c r="D44" s="149"/>
      <c r="E44" s="92" t="s">
        <v>253</v>
      </c>
      <c r="F44" s="93"/>
      <c r="G44" s="93"/>
      <c r="H44" s="93"/>
      <c r="I44" s="93"/>
      <c r="J44" s="94"/>
      <c r="K44" s="95">
        <f>K45</f>
        <v>20.3</v>
      </c>
      <c r="L44" s="96"/>
    </row>
    <row r="45" spans="1:12" ht="49.5" customHeight="1" x14ac:dyDescent="0.2">
      <c r="A45" s="150" t="s">
        <v>254</v>
      </c>
      <c r="B45" s="151"/>
      <c r="C45" s="151"/>
      <c r="D45" s="152"/>
      <c r="E45" s="153" t="s">
        <v>255</v>
      </c>
      <c r="F45" s="154"/>
      <c r="G45" s="154"/>
      <c r="H45" s="154"/>
      <c r="I45" s="154"/>
      <c r="J45" s="155"/>
      <c r="K45" s="74">
        <v>20.3</v>
      </c>
      <c r="L45" s="75"/>
    </row>
    <row r="46" spans="1:12" ht="15.75" x14ac:dyDescent="0.2">
      <c r="A46" s="97" t="s">
        <v>137</v>
      </c>
      <c r="B46" s="98"/>
      <c r="C46" s="98"/>
      <c r="D46" s="99"/>
      <c r="E46" s="100" t="s">
        <v>18</v>
      </c>
      <c r="F46" s="101"/>
      <c r="G46" s="101"/>
      <c r="H46" s="101"/>
      <c r="I46" s="101"/>
      <c r="J46" s="102"/>
      <c r="K46" s="95">
        <f>K47</f>
        <v>100.6</v>
      </c>
      <c r="L46" s="96"/>
    </row>
    <row r="47" spans="1:12" ht="19.5" customHeight="1" thickBot="1" x14ac:dyDescent="0.25">
      <c r="A47" s="83" t="s">
        <v>182</v>
      </c>
      <c r="B47" s="84"/>
      <c r="C47" s="84"/>
      <c r="D47" s="85"/>
      <c r="E47" s="86" t="s">
        <v>162</v>
      </c>
      <c r="F47" s="87"/>
      <c r="G47" s="87"/>
      <c r="H47" s="87"/>
      <c r="I47" s="87"/>
      <c r="J47" s="88"/>
      <c r="K47" s="74">
        <v>100.6</v>
      </c>
      <c r="L47" s="112"/>
    </row>
    <row r="48" spans="1:12" ht="19.5" customHeight="1" thickBot="1" x14ac:dyDescent="0.25">
      <c r="A48" s="135" t="s">
        <v>138</v>
      </c>
      <c r="B48" s="136"/>
      <c r="C48" s="136"/>
      <c r="D48" s="137"/>
      <c r="E48" s="138" t="s">
        <v>19</v>
      </c>
      <c r="F48" s="139"/>
      <c r="G48" s="139"/>
      <c r="H48" s="139"/>
      <c r="I48" s="139"/>
      <c r="J48" s="140"/>
      <c r="K48" s="141">
        <f>K49</f>
        <v>6809.48</v>
      </c>
      <c r="L48" s="142"/>
    </row>
    <row r="49" spans="1:12" ht="36" customHeight="1" x14ac:dyDescent="0.2">
      <c r="A49" s="127" t="s">
        <v>148</v>
      </c>
      <c r="B49" s="128"/>
      <c r="C49" s="128"/>
      <c r="D49" s="129"/>
      <c r="E49" s="130" t="s">
        <v>147</v>
      </c>
      <c r="F49" s="131"/>
      <c r="G49" s="131"/>
      <c r="H49" s="131"/>
      <c r="I49" s="131"/>
      <c r="J49" s="132"/>
      <c r="K49" s="133">
        <f>K50+K56+K59+K62+K67</f>
        <v>6809.48</v>
      </c>
      <c r="L49" s="134"/>
    </row>
    <row r="50" spans="1:12" ht="15.75" x14ac:dyDescent="0.2">
      <c r="A50" s="97" t="s">
        <v>181</v>
      </c>
      <c r="B50" s="98"/>
      <c r="C50" s="98"/>
      <c r="D50" s="99"/>
      <c r="E50" s="100" t="s">
        <v>149</v>
      </c>
      <c r="F50" s="101"/>
      <c r="G50" s="101"/>
      <c r="H50" s="101"/>
      <c r="I50" s="101"/>
      <c r="J50" s="102"/>
      <c r="K50" s="105">
        <f>K51+K53</f>
        <v>337.54999999999995</v>
      </c>
      <c r="L50" s="106"/>
    </row>
    <row r="51" spans="1:12" ht="15.75" x14ac:dyDescent="0.2">
      <c r="A51" s="97" t="s">
        <v>228</v>
      </c>
      <c r="B51" s="98"/>
      <c r="C51" s="98"/>
      <c r="D51" s="99"/>
      <c r="E51" s="100" t="s">
        <v>244</v>
      </c>
      <c r="F51" s="101"/>
      <c r="G51" s="101"/>
      <c r="H51" s="101"/>
      <c r="I51" s="101"/>
      <c r="J51" s="102"/>
      <c r="K51" s="108">
        <f>K52</f>
        <v>226.7</v>
      </c>
      <c r="L51" s="109"/>
    </row>
    <row r="52" spans="1:12" ht="33" customHeight="1" x14ac:dyDescent="0.2">
      <c r="A52" s="124" t="s">
        <v>245</v>
      </c>
      <c r="B52" s="125"/>
      <c r="C52" s="125"/>
      <c r="D52" s="126"/>
      <c r="E52" s="86" t="s">
        <v>229</v>
      </c>
      <c r="F52" s="103"/>
      <c r="G52" s="103"/>
      <c r="H52" s="103"/>
      <c r="I52" s="103"/>
      <c r="J52" s="104"/>
      <c r="K52" s="116">
        <v>226.7</v>
      </c>
      <c r="L52" s="117"/>
    </row>
    <row r="53" spans="1:12" ht="30.75" customHeight="1" x14ac:dyDescent="0.2">
      <c r="A53" s="97" t="s">
        <v>202</v>
      </c>
      <c r="B53" s="98"/>
      <c r="C53" s="98"/>
      <c r="D53" s="99"/>
      <c r="E53" s="100" t="s">
        <v>246</v>
      </c>
      <c r="F53" s="101"/>
      <c r="G53" s="101"/>
      <c r="H53" s="101"/>
      <c r="I53" s="101"/>
      <c r="J53" s="102"/>
      <c r="K53" s="108">
        <f>K54+K55</f>
        <v>110.85</v>
      </c>
      <c r="L53" s="109"/>
    </row>
    <row r="54" spans="1:12" ht="27" customHeight="1" x14ac:dyDescent="0.2">
      <c r="A54" s="124" t="s">
        <v>221</v>
      </c>
      <c r="B54" s="125"/>
      <c r="C54" s="125"/>
      <c r="D54" s="126"/>
      <c r="E54" s="86" t="s">
        <v>201</v>
      </c>
      <c r="F54" s="103"/>
      <c r="G54" s="103"/>
      <c r="H54" s="103"/>
      <c r="I54" s="103"/>
      <c r="J54" s="104"/>
      <c r="K54" s="116">
        <v>45.8</v>
      </c>
      <c r="L54" s="117"/>
    </row>
    <row r="55" spans="1:12" ht="27" customHeight="1" x14ac:dyDescent="0.2">
      <c r="A55" s="51" t="s">
        <v>247</v>
      </c>
      <c r="B55" s="52"/>
      <c r="C55" s="52"/>
      <c r="D55" s="52"/>
      <c r="E55" s="113" t="s">
        <v>248</v>
      </c>
      <c r="F55" s="114"/>
      <c r="G55" s="114"/>
      <c r="H55" s="114"/>
      <c r="I55" s="114"/>
      <c r="J55" s="115"/>
      <c r="K55" s="116">
        <v>65.05</v>
      </c>
      <c r="L55" s="117"/>
    </row>
    <row r="56" spans="1:12" ht="15.75" x14ac:dyDescent="0.2">
      <c r="A56" s="97" t="s">
        <v>180</v>
      </c>
      <c r="B56" s="98"/>
      <c r="C56" s="98"/>
      <c r="D56" s="99"/>
      <c r="E56" s="100" t="s">
        <v>150</v>
      </c>
      <c r="F56" s="101"/>
      <c r="G56" s="101"/>
      <c r="H56" s="101"/>
      <c r="I56" s="101"/>
      <c r="J56" s="102"/>
      <c r="K56" s="108">
        <f>K57</f>
        <v>3516.83</v>
      </c>
      <c r="L56" s="109"/>
    </row>
    <row r="57" spans="1:12" ht="15.75" x14ac:dyDescent="0.2">
      <c r="A57" s="83" t="s">
        <v>179</v>
      </c>
      <c r="B57" s="84"/>
      <c r="C57" s="84"/>
      <c r="D57" s="85"/>
      <c r="E57" s="107" t="s">
        <v>151</v>
      </c>
      <c r="F57" s="103"/>
      <c r="G57" s="103"/>
      <c r="H57" s="103"/>
      <c r="I57" s="103"/>
      <c r="J57" s="104"/>
      <c r="K57" s="108">
        <f>K58</f>
        <v>3516.83</v>
      </c>
      <c r="L57" s="109"/>
    </row>
    <row r="58" spans="1:12" ht="15" x14ac:dyDescent="0.2">
      <c r="A58" s="118" t="s">
        <v>222</v>
      </c>
      <c r="B58" s="119"/>
      <c r="C58" s="119"/>
      <c r="D58" s="120"/>
      <c r="E58" s="121" t="s">
        <v>194</v>
      </c>
      <c r="F58" s="122"/>
      <c r="G58" s="122"/>
      <c r="H58" s="122"/>
      <c r="I58" s="122"/>
      <c r="J58" s="123"/>
      <c r="K58" s="116">
        <v>3516.83</v>
      </c>
      <c r="L58" s="117"/>
    </row>
    <row r="59" spans="1:12" ht="15.75" x14ac:dyDescent="0.2">
      <c r="A59" s="97" t="s">
        <v>178</v>
      </c>
      <c r="B59" s="98"/>
      <c r="C59" s="98"/>
      <c r="D59" s="99"/>
      <c r="E59" s="100" t="s">
        <v>230</v>
      </c>
      <c r="F59" s="101"/>
      <c r="G59" s="101"/>
      <c r="H59" s="101"/>
      <c r="I59" s="101"/>
      <c r="J59" s="102"/>
      <c r="K59" s="105">
        <f>K60</f>
        <v>156.19999999999999</v>
      </c>
      <c r="L59" s="106"/>
    </row>
    <row r="60" spans="1:12" ht="30" customHeight="1" x14ac:dyDescent="0.2">
      <c r="A60" s="83" t="s">
        <v>177</v>
      </c>
      <c r="B60" s="84"/>
      <c r="C60" s="84"/>
      <c r="D60" s="85"/>
      <c r="E60" s="107" t="s">
        <v>152</v>
      </c>
      <c r="F60" s="103"/>
      <c r="G60" s="103"/>
      <c r="H60" s="103"/>
      <c r="I60" s="103"/>
      <c r="J60" s="104"/>
      <c r="K60" s="108">
        <f>K61</f>
        <v>156.19999999999999</v>
      </c>
      <c r="L60" s="109"/>
    </row>
    <row r="61" spans="1:12" ht="28.5" customHeight="1" x14ac:dyDescent="0.2">
      <c r="A61" s="83" t="s">
        <v>223</v>
      </c>
      <c r="B61" s="84"/>
      <c r="C61" s="84"/>
      <c r="D61" s="85"/>
      <c r="E61" s="86" t="s">
        <v>139</v>
      </c>
      <c r="F61" s="110"/>
      <c r="G61" s="110"/>
      <c r="H61" s="110"/>
      <c r="I61" s="110"/>
      <c r="J61" s="111"/>
      <c r="K61" s="74">
        <v>156.19999999999999</v>
      </c>
      <c r="L61" s="112"/>
    </row>
    <row r="62" spans="1:12" ht="15.75" x14ac:dyDescent="0.2">
      <c r="A62" s="89" t="s">
        <v>185</v>
      </c>
      <c r="B62" s="90"/>
      <c r="C62" s="90"/>
      <c r="D62" s="91"/>
      <c r="E62" s="92" t="s">
        <v>21</v>
      </c>
      <c r="F62" s="93"/>
      <c r="G62" s="93"/>
      <c r="H62" s="93"/>
      <c r="I62" s="93"/>
      <c r="J62" s="94"/>
      <c r="K62" s="95">
        <f>K64</f>
        <v>2207.6999999999998</v>
      </c>
      <c r="L62" s="96"/>
    </row>
    <row r="63" spans="1:12" ht="15.75" x14ac:dyDescent="0.2">
      <c r="A63" s="89" t="s">
        <v>231</v>
      </c>
      <c r="B63" s="90"/>
      <c r="C63" s="90"/>
      <c r="D63" s="91"/>
      <c r="E63" s="92" t="s">
        <v>232</v>
      </c>
      <c r="F63" s="93"/>
      <c r="G63" s="93"/>
      <c r="H63" s="93"/>
      <c r="I63" s="93"/>
      <c r="J63" s="94"/>
      <c r="K63" s="95">
        <f>K64+K65+K66</f>
        <v>2207.6999999999998</v>
      </c>
      <c r="L63" s="96"/>
    </row>
    <row r="64" spans="1:12" ht="32.25" customHeight="1" x14ac:dyDescent="0.2">
      <c r="A64" s="68" t="s">
        <v>249</v>
      </c>
      <c r="B64" s="69"/>
      <c r="C64" s="69"/>
      <c r="D64" s="70"/>
      <c r="E64" s="86" t="s">
        <v>224</v>
      </c>
      <c r="F64" s="103"/>
      <c r="G64" s="103"/>
      <c r="H64" s="103"/>
      <c r="I64" s="103"/>
      <c r="J64" s="104"/>
      <c r="K64" s="74">
        <v>2207.6999999999998</v>
      </c>
      <c r="L64" s="75"/>
    </row>
    <row r="65" spans="1:12" ht="15" hidden="1" x14ac:dyDescent="0.2">
      <c r="A65" s="68" t="s">
        <v>226</v>
      </c>
      <c r="B65" s="69"/>
      <c r="C65" s="69"/>
      <c r="D65" s="70"/>
      <c r="E65" s="86" t="s">
        <v>146</v>
      </c>
      <c r="F65" s="87"/>
      <c r="G65" s="87"/>
      <c r="H65" s="87"/>
      <c r="I65" s="87"/>
      <c r="J65" s="88"/>
      <c r="K65" s="74">
        <v>0</v>
      </c>
      <c r="L65" s="75"/>
    </row>
    <row r="66" spans="1:12" ht="15" hidden="1" x14ac:dyDescent="0.2">
      <c r="A66" s="68" t="s">
        <v>233</v>
      </c>
      <c r="B66" s="69"/>
      <c r="C66" s="69"/>
      <c r="D66" s="70"/>
      <c r="E66" s="86" t="s">
        <v>234</v>
      </c>
      <c r="F66" s="87"/>
      <c r="G66" s="87"/>
      <c r="H66" s="87"/>
      <c r="I66" s="87"/>
      <c r="J66" s="88"/>
      <c r="K66" s="74">
        <v>0</v>
      </c>
      <c r="L66" s="75"/>
    </row>
    <row r="67" spans="1:12" ht="15.75" x14ac:dyDescent="0.2">
      <c r="A67" s="97" t="s">
        <v>186</v>
      </c>
      <c r="B67" s="98"/>
      <c r="C67" s="98"/>
      <c r="D67" s="99"/>
      <c r="E67" s="100" t="s">
        <v>187</v>
      </c>
      <c r="F67" s="101"/>
      <c r="G67" s="101"/>
      <c r="H67" s="101"/>
      <c r="I67" s="101"/>
      <c r="J67" s="102"/>
      <c r="K67" s="95">
        <f>K68+K69</f>
        <v>591.20000000000005</v>
      </c>
      <c r="L67" s="96"/>
    </row>
    <row r="68" spans="1:12" ht="48" customHeight="1" x14ac:dyDescent="0.2">
      <c r="A68" s="83" t="s">
        <v>225</v>
      </c>
      <c r="B68" s="84"/>
      <c r="C68" s="84"/>
      <c r="D68" s="85"/>
      <c r="E68" s="86" t="s">
        <v>41</v>
      </c>
      <c r="F68" s="87"/>
      <c r="G68" s="87"/>
      <c r="H68" s="87"/>
      <c r="I68" s="87"/>
      <c r="J68" s="88"/>
      <c r="K68" s="74">
        <v>591.20000000000005</v>
      </c>
      <c r="L68" s="75"/>
    </row>
    <row r="69" spans="1:12" ht="24.75" customHeight="1" x14ac:dyDescent="0.2">
      <c r="A69" s="68" t="s">
        <v>235</v>
      </c>
      <c r="B69" s="69"/>
      <c r="C69" s="69"/>
      <c r="D69" s="70"/>
      <c r="E69" s="71" t="s">
        <v>236</v>
      </c>
      <c r="F69" s="72"/>
      <c r="G69" s="72"/>
      <c r="H69" s="72"/>
      <c r="I69" s="72"/>
      <c r="J69" s="73"/>
      <c r="K69" s="74">
        <v>0</v>
      </c>
      <c r="L69" s="75"/>
    </row>
    <row r="70" spans="1:12" ht="15.75" thickBot="1" x14ac:dyDescent="0.25">
      <c r="A70" s="76"/>
      <c r="B70" s="77"/>
      <c r="C70" s="77"/>
      <c r="D70" s="78"/>
      <c r="E70" s="79" t="s">
        <v>140</v>
      </c>
      <c r="F70" s="80"/>
      <c r="G70" s="80"/>
      <c r="H70" s="80"/>
      <c r="I70" s="80"/>
      <c r="J70" s="80"/>
      <c r="K70" s="81">
        <f>K25+K48</f>
        <v>10763</v>
      </c>
      <c r="L70" s="82"/>
    </row>
  </sheetData>
  <mergeCells count="198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E43:J43"/>
    <mergeCell ref="K43:L43"/>
    <mergeCell ref="A43:D43"/>
    <mergeCell ref="A42:D42"/>
    <mergeCell ref="E42:J42"/>
    <mergeCell ref="K42:L42"/>
    <mergeCell ref="A44:D44"/>
    <mergeCell ref="A45:D45"/>
    <mergeCell ref="E44:J44"/>
    <mergeCell ref="E45:J45"/>
    <mergeCell ref="K44:L44"/>
    <mergeCell ref="K45:L45"/>
    <mergeCell ref="A49:D49"/>
    <mergeCell ref="E49:J49"/>
    <mergeCell ref="K49:L49"/>
    <mergeCell ref="A50:D50"/>
    <mergeCell ref="E50:J50"/>
    <mergeCell ref="K50:L50"/>
    <mergeCell ref="A51:D51"/>
    <mergeCell ref="E51:J51"/>
    <mergeCell ref="K51:L51"/>
    <mergeCell ref="A52:D52"/>
    <mergeCell ref="E52:J52"/>
    <mergeCell ref="K52:L52"/>
    <mergeCell ref="A53:D53"/>
    <mergeCell ref="E53:J53"/>
    <mergeCell ref="K53:L53"/>
    <mergeCell ref="A54:D54"/>
    <mergeCell ref="E54:J54"/>
    <mergeCell ref="K54:L54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0:D60"/>
    <mergeCell ref="E60:J60"/>
    <mergeCell ref="K60:L60"/>
    <mergeCell ref="A61:D61"/>
    <mergeCell ref="E61:J61"/>
    <mergeCell ref="K61:L61"/>
    <mergeCell ref="A62:D62"/>
    <mergeCell ref="E62:J62"/>
    <mergeCell ref="K62:L62"/>
    <mergeCell ref="A63:D63"/>
    <mergeCell ref="E63:J63"/>
    <mergeCell ref="K63:L63"/>
    <mergeCell ref="A67:D67"/>
    <mergeCell ref="E67:J67"/>
    <mergeCell ref="K67:L67"/>
    <mergeCell ref="A64:D64"/>
    <mergeCell ref="E64:J64"/>
    <mergeCell ref="K64:L64"/>
    <mergeCell ref="A65:D65"/>
    <mergeCell ref="E65:J65"/>
    <mergeCell ref="K65:L65"/>
    <mergeCell ref="A66:D66"/>
    <mergeCell ref="E66:J66"/>
    <mergeCell ref="K66:L66"/>
    <mergeCell ref="A69:D69"/>
    <mergeCell ref="E69:J69"/>
    <mergeCell ref="K69:L69"/>
    <mergeCell ref="A70:D70"/>
    <mergeCell ref="E70:J70"/>
    <mergeCell ref="K70:L70"/>
    <mergeCell ref="A68:D68"/>
    <mergeCell ref="E68:J68"/>
    <mergeCell ref="K68:L6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157"/>
  <sheetViews>
    <sheetView workbookViewId="0">
      <selection activeCell="E2" sqref="E2:G2"/>
    </sheetView>
  </sheetViews>
  <sheetFormatPr defaultRowHeight="15.75" x14ac:dyDescent="0.25"/>
  <cols>
    <col min="1" max="1" width="54" customWidth="1"/>
    <col min="2" max="2" width="5.42578125" style="9" customWidth="1"/>
    <col min="3" max="3" width="4.7109375" customWidth="1"/>
    <col min="4" max="4" width="4" customWidth="1"/>
    <col min="5" max="5" width="13.5703125" style="2" customWidth="1"/>
    <col min="6" max="6" width="5.5703125" customWidth="1"/>
    <col min="7" max="7" width="13.140625" style="3" customWidth="1"/>
    <col min="8" max="8" width="9.140625" hidden="1" customWidth="1"/>
  </cols>
  <sheetData>
    <row r="1" spans="1:13" ht="15.75" customHeight="1" x14ac:dyDescent="0.2">
      <c r="A1" s="4"/>
      <c r="B1" s="8"/>
      <c r="C1" s="4"/>
      <c r="D1" s="4"/>
      <c r="E1" s="7"/>
      <c r="F1" s="193" t="s">
        <v>204</v>
      </c>
      <c r="G1" s="193"/>
      <c r="H1" s="1"/>
      <c r="I1" s="1"/>
      <c r="J1" s="4"/>
      <c r="K1" s="4"/>
      <c r="L1" s="4"/>
      <c r="M1" s="4"/>
    </row>
    <row r="2" spans="1:13" ht="48.75" customHeight="1" x14ac:dyDescent="0.2">
      <c r="A2" s="4"/>
      <c r="B2" s="8"/>
      <c r="C2" s="5"/>
      <c r="D2" s="5"/>
      <c r="E2" s="194" t="s">
        <v>284</v>
      </c>
      <c r="F2" s="194"/>
      <c r="G2" s="194"/>
      <c r="H2" s="1"/>
      <c r="I2" s="1"/>
      <c r="J2" s="1"/>
      <c r="K2" s="4"/>
      <c r="L2" s="4"/>
      <c r="M2" s="4"/>
    </row>
    <row r="3" spans="1:13" ht="40.5" customHeight="1" x14ac:dyDescent="0.2">
      <c r="A3" s="195" t="s">
        <v>261</v>
      </c>
      <c r="B3" s="196"/>
      <c r="C3" s="196"/>
      <c r="D3" s="196"/>
      <c r="E3" s="196"/>
      <c r="F3" s="196"/>
      <c r="G3" s="196"/>
      <c r="H3" s="196"/>
      <c r="I3" s="4"/>
      <c r="J3" s="4"/>
      <c r="K3" s="4"/>
      <c r="L3" s="4"/>
      <c r="M3" s="4"/>
    </row>
    <row r="4" spans="1:13" ht="12.75" x14ac:dyDescent="0.2">
      <c r="A4" s="4"/>
      <c r="B4" s="8"/>
      <c r="C4" s="4"/>
      <c r="D4" s="4"/>
      <c r="E4" s="7"/>
      <c r="F4" s="4"/>
      <c r="G4" s="6" t="s">
        <v>90</v>
      </c>
      <c r="H4" s="4"/>
      <c r="I4" s="4"/>
      <c r="J4" s="4"/>
      <c r="K4" s="4"/>
      <c r="L4" s="4"/>
      <c r="M4" s="4"/>
    </row>
    <row r="5" spans="1:13" ht="24" customHeight="1" x14ac:dyDescent="0.25">
      <c r="A5" s="197" t="s">
        <v>0</v>
      </c>
      <c r="B5" s="66" t="s">
        <v>279</v>
      </c>
      <c r="C5" s="198" t="s">
        <v>89</v>
      </c>
      <c r="D5" s="198" t="s">
        <v>88</v>
      </c>
      <c r="E5" s="200" t="s">
        <v>87</v>
      </c>
      <c r="F5" s="202" t="s">
        <v>86</v>
      </c>
      <c r="G5" s="191" t="s">
        <v>85</v>
      </c>
    </row>
    <row r="6" spans="1:13" ht="7.5" customHeight="1" x14ac:dyDescent="0.25">
      <c r="A6" s="197"/>
      <c r="B6" s="67"/>
      <c r="C6" s="199"/>
      <c r="D6" s="199"/>
      <c r="E6" s="201"/>
      <c r="F6" s="203"/>
      <c r="G6" s="192"/>
    </row>
    <row r="7" spans="1:13" x14ac:dyDescent="0.2">
      <c r="A7" s="16" t="s">
        <v>84</v>
      </c>
      <c r="B7" s="12">
        <v>915</v>
      </c>
      <c r="C7" s="60" t="s">
        <v>2</v>
      </c>
      <c r="D7" s="60" t="s">
        <v>2</v>
      </c>
      <c r="E7" s="61" t="s">
        <v>91</v>
      </c>
      <c r="F7" s="60" t="s">
        <v>1</v>
      </c>
      <c r="G7" s="54">
        <f>G8+G47+G70+G101+G136+G143+G155+G53</f>
        <v>10624.890000000001</v>
      </c>
    </row>
    <row r="8" spans="1:13" x14ac:dyDescent="0.2">
      <c r="A8" s="18" t="s">
        <v>83</v>
      </c>
      <c r="B8" s="12">
        <v>915</v>
      </c>
      <c r="C8" s="19" t="s">
        <v>4</v>
      </c>
      <c r="D8" s="19" t="s">
        <v>2</v>
      </c>
      <c r="E8" s="20" t="s">
        <v>91</v>
      </c>
      <c r="F8" s="19" t="s">
        <v>1</v>
      </c>
      <c r="G8" s="54">
        <f>G9+G16+G26+G36+G40+G31</f>
        <v>4006.98</v>
      </c>
    </row>
    <row r="9" spans="1:13" ht="27" x14ac:dyDescent="0.2">
      <c r="A9" s="62" t="s">
        <v>82</v>
      </c>
      <c r="B9" s="12">
        <v>915</v>
      </c>
      <c r="C9" s="19" t="s">
        <v>4</v>
      </c>
      <c r="D9" s="19" t="s">
        <v>20</v>
      </c>
      <c r="E9" s="20" t="s">
        <v>91</v>
      </c>
      <c r="F9" s="19" t="s">
        <v>1</v>
      </c>
      <c r="G9" s="54">
        <f>G10</f>
        <v>841.79</v>
      </c>
    </row>
    <row r="10" spans="1:13" ht="27" x14ac:dyDescent="0.2">
      <c r="A10" s="62" t="s">
        <v>207</v>
      </c>
      <c r="B10" s="12">
        <v>915</v>
      </c>
      <c r="C10" s="19" t="s">
        <v>4</v>
      </c>
      <c r="D10" s="19" t="s">
        <v>20</v>
      </c>
      <c r="E10" s="20" t="s">
        <v>92</v>
      </c>
      <c r="F10" s="19" t="s">
        <v>1</v>
      </c>
      <c r="G10" s="15">
        <f>G11+G14</f>
        <v>841.79</v>
      </c>
    </row>
    <row r="11" spans="1:13" ht="25.5" x14ac:dyDescent="0.2">
      <c r="A11" s="53" t="s">
        <v>45</v>
      </c>
      <c r="B11" s="12">
        <v>915</v>
      </c>
      <c r="C11" s="19" t="s">
        <v>4</v>
      </c>
      <c r="D11" s="19" t="s">
        <v>20</v>
      </c>
      <c r="E11" s="20" t="s">
        <v>93</v>
      </c>
      <c r="F11" s="19" t="s">
        <v>1</v>
      </c>
      <c r="G11" s="55">
        <f>G12</f>
        <v>820.11</v>
      </c>
    </row>
    <row r="12" spans="1:13" x14ac:dyDescent="0.2">
      <c r="A12" s="53" t="s">
        <v>81</v>
      </c>
      <c r="B12" s="12">
        <v>915</v>
      </c>
      <c r="C12" s="19" t="s">
        <v>4</v>
      </c>
      <c r="D12" s="19" t="s">
        <v>20</v>
      </c>
      <c r="E12" s="20" t="s">
        <v>94</v>
      </c>
      <c r="F12" s="19" t="s">
        <v>1</v>
      </c>
      <c r="G12" s="55">
        <f>G13</f>
        <v>820.11</v>
      </c>
    </row>
    <row r="13" spans="1:13" ht="25.5" x14ac:dyDescent="0.2">
      <c r="A13" s="53" t="s">
        <v>69</v>
      </c>
      <c r="B13" s="12">
        <v>915</v>
      </c>
      <c r="C13" s="19" t="s">
        <v>4</v>
      </c>
      <c r="D13" s="19" t="s">
        <v>20</v>
      </c>
      <c r="E13" s="20" t="s">
        <v>94</v>
      </c>
      <c r="F13" s="19" t="s">
        <v>16</v>
      </c>
      <c r="G13" s="55">
        <v>820.11</v>
      </c>
    </row>
    <row r="14" spans="1:13" x14ac:dyDescent="0.2">
      <c r="A14" s="22" t="s">
        <v>81</v>
      </c>
      <c r="B14" s="12">
        <v>915</v>
      </c>
      <c r="C14" s="19" t="s">
        <v>4</v>
      </c>
      <c r="D14" s="19" t="s">
        <v>20</v>
      </c>
      <c r="E14" s="20" t="s">
        <v>262</v>
      </c>
      <c r="F14" s="19" t="s">
        <v>1</v>
      </c>
      <c r="G14" s="55">
        <f>G15</f>
        <v>21.68</v>
      </c>
    </row>
    <row r="15" spans="1:13" ht="25.5" x14ac:dyDescent="0.2">
      <c r="A15" s="22" t="s">
        <v>69</v>
      </c>
      <c r="B15" s="12">
        <v>915</v>
      </c>
      <c r="C15" s="19" t="s">
        <v>4</v>
      </c>
      <c r="D15" s="19" t="s">
        <v>20</v>
      </c>
      <c r="E15" s="20" t="s">
        <v>262</v>
      </c>
      <c r="F15" s="19" t="s">
        <v>16</v>
      </c>
      <c r="G15" s="55">
        <v>21.68</v>
      </c>
    </row>
    <row r="16" spans="1:13" ht="40.5" x14ac:dyDescent="0.2">
      <c r="A16" s="21" t="s">
        <v>80</v>
      </c>
      <c r="B16" s="12">
        <v>915</v>
      </c>
      <c r="C16" s="19" t="s">
        <v>4</v>
      </c>
      <c r="D16" s="19" t="s">
        <v>40</v>
      </c>
      <c r="E16" s="20" t="s">
        <v>91</v>
      </c>
      <c r="F16" s="19" t="s">
        <v>1</v>
      </c>
      <c r="G16" s="54">
        <f>G17</f>
        <v>2116.44</v>
      </c>
    </row>
    <row r="17" spans="1:7" ht="27" x14ac:dyDescent="0.2">
      <c r="A17" s="21" t="s">
        <v>207</v>
      </c>
      <c r="B17" s="12">
        <v>915</v>
      </c>
      <c r="C17" s="19" t="s">
        <v>4</v>
      </c>
      <c r="D17" s="19" t="s">
        <v>40</v>
      </c>
      <c r="E17" s="20" t="s">
        <v>92</v>
      </c>
      <c r="F17" s="19" t="s">
        <v>1</v>
      </c>
      <c r="G17" s="17">
        <f>G18+G21</f>
        <v>2116.44</v>
      </c>
    </row>
    <row r="18" spans="1:7" ht="25.5" x14ac:dyDescent="0.2">
      <c r="A18" s="22" t="s">
        <v>45</v>
      </c>
      <c r="B18" s="12">
        <v>915</v>
      </c>
      <c r="C18" s="19" t="s">
        <v>4</v>
      </c>
      <c r="D18" s="19" t="s">
        <v>40</v>
      </c>
      <c r="E18" s="20" t="s">
        <v>93</v>
      </c>
      <c r="F18" s="19" t="s">
        <v>1</v>
      </c>
      <c r="G18" s="55">
        <f>G19+G24</f>
        <v>2073.08</v>
      </c>
    </row>
    <row r="19" spans="1:7" ht="25.5" x14ac:dyDescent="0.2">
      <c r="A19" s="22" t="s">
        <v>79</v>
      </c>
      <c r="B19" s="12">
        <v>915</v>
      </c>
      <c r="C19" s="19" t="s">
        <v>4</v>
      </c>
      <c r="D19" s="19" t="s">
        <v>40</v>
      </c>
      <c r="E19" s="20" t="s">
        <v>95</v>
      </c>
      <c r="F19" s="19" t="s">
        <v>1</v>
      </c>
      <c r="G19" s="55">
        <f>G20+G23+G25</f>
        <v>2073.08</v>
      </c>
    </row>
    <row r="20" spans="1:7" ht="25.5" x14ac:dyDescent="0.2">
      <c r="A20" s="22" t="s">
        <v>69</v>
      </c>
      <c r="B20" s="12">
        <v>915</v>
      </c>
      <c r="C20" s="19" t="s">
        <v>4</v>
      </c>
      <c r="D20" s="19" t="s">
        <v>40</v>
      </c>
      <c r="E20" s="20" t="s">
        <v>95</v>
      </c>
      <c r="F20" s="19" t="s">
        <v>16</v>
      </c>
      <c r="G20" s="55">
        <v>1746.26</v>
      </c>
    </row>
    <row r="21" spans="1:7" ht="25.5" x14ac:dyDescent="0.2">
      <c r="A21" s="22" t="s">
        <v>79</v>
      </c>
      <c r="B21" s="12">
        <v>915</v>
      </c>
      <c r="C21" s="19" t="s">
        <v>4</v>
      </c>
      <c r="D21" s="19" t="s">
        <v>40</v>
      </c>
      <c r="E21" s="20" t="s">
        <v>262</v>
      </c>
      <c r="F21" s="19" t="s">
        <v>1</v>
      </c>
      <c r="G21" s="55">
        <f>G22</f>
        <v>43.36</v>
      </c>
    </row>
    <row r="22" spans="1:7" ht="25.5" x14ac:dyDescent="0.2">
      <c r="A22" s="22" t="s">
        <v>69</v>
      </c>
      <c r="B22" s="12">
        <v>915</v>
      </c>
      <c r="C22" s="19" t="s">
        <v>4</v>
      </c>
      <c r="D22" s="19" t="s">
        <v>40</v>
      </c>
      <c r="E22" s="20" t="s">
        <v>262</v>
      </c>
      <c r="F22" s="19" t="s">
        <v>16</v>
      </c>
      <c r="G22" s="55">
        <v>43.36</v>
      </c>
    </row>
    <row r="23" spans="1:7" ht="25.5" x14ac:dyDescent="0.2">
      <c r="A23" s="22" t="s">
        <v>43</v>
      </c>
      <c r="B23" s="12">
        <v>915</v>
      </c>
      <c r="C23" s="19" t="s">
        <v>4</v>
      </c>
      <c r="D23" s="19" t="s">
        <v>40</v>
      </c>
      <c r="E23" s="20" t="s">
        <v>95</v>
      </c>
      <c r="F23" s="19" t="s">
        <v>42</v>
      </c>
      <c r="G23" s="55">
        <v>324.89999999999998</v>
      </c>
    </row>
    <row r="24" spans="1:7" hidden="1" x14ac:dyDescent="0.2">
      <c r="A24" s="22" t="s">
        <v>21</v>
      </c>
      <c r="B24" s="12">
        <v>915</v>
      </c>
      <c r="C24" s="19" t="s">
        <v>4</v>
      </c>
      <c r="D24" s="19" t="s">
        <v>40</v>
      </c>
      <c r="E24" s="20" t="s">
        <v>166</v>
      </c>
      <c r="F24" s="19" t="s">
        <v>61</v>
      </c>
      <c r="G24" s="55"/>
    </row>
    <row r="25" spans="1:7" x14ac:dyDescent="0.2">
      <c r="A25" s="22" t="s">
        <v>58</v>
      </c>
      <c r="B25" s="12">
        <v>915</v>
      </c>
      <c r="C25" s="19" t="s">
        <v>4</v>
      </c>
      <c r="D25" s="19" t="s">
        <v>40</v>
      </c>
      <c r="E25" s="20" t="s">
        <v>95</v>
      </c>
      <c r="F25" s="19" t="s">
        <v>47</v>
      </c>
      <c r="G25" s="56">
        <v>1.92</v>
      </c>
    </row>
    <row r="26" spans="1:7" ht="40.5" x14ac:dyDescent="0.2">
      <c r="A26" s="21" t="s">
        <v>78</v>
      </c>
      <c r="B26" s="12">
        <v>915</v>
      </c>
      <c r="C26" s="19" t="s">
        <v>4</v>
      </c>
      <c r="D26" s="19" t="s">
        <v>10</v>
      </c>
      <c r="E26" s="20" t="s">
        <v>91</v>
      </c>
      <c r="F26" s="19" t="s">
        <v>1</v>
      </c>
      <c r="G26" s="54">
        <f>G27</f>
        <v>4</v>
      </c>
    </row>
    <row r="27" spans="1:7" ht="27" x14ac:dyDescent="0.2">
      <c r="A27" s="21" t="s">
        <v>207</v>
      </c>
      <c r="B27" s="12">
        <v>915</v>
      </c>
      <c r="C27" s="19" t="s">
        <v>4</v>
      </c>
      <c r="D27" s="19" t="s">
        <v>10</v>
      </c>
      <c r="E27" s="20" t="s">
        <v>92</v>
      </c>
      <c r="F27" s="19" t="s">
        <v>1</v>
      </c>
      <c r="G27" s="15">
        <f>G28</f>
        <v>4</v>
      </c>
    </row>
    <row r="28" spans="1:7" ht="25.5" x14ac:dyDescent="0.2">
      <c r="A28" s="22" t="s">
        <v>45</v>
      </c>
      <c r="B28" s="12">
        <v>915</v>
      </c>
      <c r="C28" s="19" t="s">
        <v>4</v>
      </c>
      <c r="D28" s="19" t="s">
        <v>10</v>
      </c>
      <c r="E28" s="57" t="s">
        <v>93</v>
      </c>
      <c r="F28" s="19" t="s">
        <v>1</v>
      </c>
      <c r="G28" s="55">
        <f>G29</f>
        <v>4</v>
      </c>
    </row>
    <row r="29" spans="1:7" ht="38.25" x14ac:dyDescent="0.2">
      <c r="A29" s="22" t="s">
        <v>174</v>
      </c>
      <c r="B29" s="12">
        <v>915</v>
      </c>
      <c r="C29" s="19" t="s">
        <v>4</v>
      </c>
      <c r="D29" s="19" t="s">
        <v>10</v>
      </c>
      <c r="E29" s="57" t="s">
        <v>169</v>
      </c>
      <c r="F29" s="19" t="s">
        <v>1</v>
      </c>
      <c r="G29" s="55">
        <f>G30</f>
        <v>4</v>
      </c>
    </row>
    <row r="30" spans="1:7" x14ac:dyDescent="0.2">
      <c r="A30" s="22" t="s">
        <v>21</v>
      </c>
      <c r="B30" s="12">
        <v>915</v>
      </c>
      <c r="C30" s="19" t="s">
        <v>4</v>
      </c>
      <c r="D30" s="19" t="s">
        <v>10</v>
      </c>
      <c r="E30" s="57" t="s">
        <v>169</v>
      </c>
      <c r="F30" s="19" t="s">
        <v>61</v>
      </c>
      <c r="G30" s="55">
        <v>4</v>
      </c>
    </row>
    <row r="31" spans="1:7" hidden="1" x14ac:dyDescent="0.2">
      <c r="A31" s="23" t="s">
        <v>170</v>
      </c>
      <c r="B31" s="12">
        <v>915</v>
      </c>
      <c r="C31" s="19" t="s">
        <v>4</v>
      </c>
      <c r="D31" s="19" t="s">
        <v>22</v>
      </c>
      <c r="E31" s="57" t="s">
        <v>91</v>
      </c>
      <c r="F31" s="19" t="s">
        <v>1</v>
      </c>
      <c r="G31" s="55">
        <f>G32</f>
        <v>0</v>
      </c>
    </row>
    <row r="32" spans="1:7" hidden="1" x14ac:dyDescent="0.2">
      <c r="A32" s="24" t="s">
        <v>96</v>
      </c>
      <c r="B32" s="12">
        <v>915</v>
      </c>
      <c r="C32" s="19" t="s">
        <v>4</v>
      </c>
      <c r="D32" s="19" t="s">
        <v>22</v>
      </c>
      <c r="E32" s="57" t="s">
        <v>97</v>
      </c>
      <c r="F32" s="19" t="s">
        <v>1</v>
      </c>
      <c r="G32" s="55">
        <f>G33</f>
        <v>0</v>
      </c>
    </row>
    <row r="33" spans="1:7" ht="25.5" hidden="1" x14ac:dyDescent="0.2">
      <c r="A33" s="22" t="s">
        <v>45</v>
      </c>
      <c r="B33" s="12">
        <v>915</v>
      </c>
      <c r="C33" s="19" t="s">
        <v>4</v>
      </c>
      <c r="D33" s="19" t="s">
        <v>22</v>
      </c>
      <c r="E33" s="57" t="s">
        <v>98</v>
      </c>
      <c r="F33" s="19" t="s">
        <v>1</v>
      </c>
      <c r="G33" s="55">
        <f>G34</f>
        <v>0</v>
      </c>
    </row>
    <row r="34" spans="1:7" hidden="1" x14ac:dyDescent="0.2">
      <c r="A34" s="22" t="s">
        <v>44</v>
      </c>
      <c r="B34" s="12">
        <v>915</v>
      </c>
      <c r="C34" s="19" t="s">
        <v>4</v>
      </c>
      <c r="D34" s="19" t="s">
        <v>22</v>
      </c>
      <c r="E34" s="57" t="s">
        <v>237</v>
      </c>
      <c r="F34" s="19" t="s">
        <v>1</v>
      </c>
      <c r="G34" s="55">
        <f>G35</f>
        <v>0</v>
      </c>
    </row>
    <row r="35" spans="1:7" hidden="1" x14ac:dyDescent="0.2">
      <c r="A35" s="22" t="s">
        <v>58</v>
      </c>
      <c r="B35" s="12">
        <v>915</v>
      </c>
      <c r="C35" s="19" t="s">
        <v>4</v>
      </c>
      <c r="D35" s="19" t="s">
        <v>22</v>
      </c>
      <c r="E35" s="57" t="s">
        <v>238</v>
      </c>
      <c r="F35" s="19" t="s">
        <v>47</v>
      </c>
      <c r="G35" s="55">
        <v>0</v>
      </c>
    </row>
    <row r="36" spans="1:7" hidden="1" x14ac:dyDescent="0.2">
      <c r="A36" s="21" t="s">
        <v>77</v>
      </c>
      <c r="B36" s="12">
        <v>915</v>
      </c>
      <c r="C36" s="19" t="s">
        <v>4</v>
      </c>
      <c r="D36" s="19" t="s">
        <v>15</v>
      </c>
      <c r="E36" s="20" t="s">
        <v>91</v>
      </c>
      <c r="F36" s="19" t="s">
        <v>1</v>
      </c>
      <c r="G36" s="55">
        <f>G37</f>
        <v>0</v>
      </c>
    </row>
    <row r="37" spans="1:7" ht="27" hidden="1" x14ac:dyDescent="0.2">
      <c r="A37" s="21" t="s">
        <v>207</v>
      </c>
      <c r="B37" s="12">
        <v>915</v>
      </c>
      <c r="C37" s="19" t="s">
        <v>4</v>
      </c>
      <c r="D37" s="19" t="s">
        <v>15</v>
      </c>
      <c r="E37" s="20" t="s">
        <v>92</v>
      </c>
      <c r="F37" s="19" t="s">
        <v>1</v>
      </c>
      <c r="G37" s="15">
        <f>G38</f>
        <v>0</v>
      </c>
    </row>
    <row r="38" spans="1:7" ht="25.5" hidden="1" x14ac:dyDescent="0.2">
      <c r="A38" s="22" t="s">
        <v>45</v>
      </c>
      <c r="B38" s="12">
        <v>915</v>
      </c>
      <c r="C38" s="19" t="s">
        <v>4</v>
      </c>
      <c r="D38" s="19" t="s">
        <v>15</v>
      </c>
      <c r="E38" s="20" t="s">
        <v>93</v>
      </c>
      <c r="F38" s="19" t="s">
        <v>1</v>
      </c>
      <c r="G38" s="55">
        <f>G39</f>
        <v>0</v>
      </c>
    </row>
    <row r="39" spans="1:7" hidden="1" x14ac:dyDescent="0.2">
      <c r="A39" s="22" t="s">
        <v>76</v>
      </c>
      <c r="B39" s="12">
        <v>915</v>
      </c>
      <c r="C39" s="19" t="s">
        <v>4</v>
      </c>
      <c r="D39" s="19" t="s">
        <v>15</v>
      </c>
      <c r="E39" s="20" t="s">
        <v>99</v>
      </c>
      <c r="F39" s="19" t="s">
        <v>75</v>
      </c>
      <c r="G39" s="55">
        <v>0</v>
      </c>
    </row>
    <row r="40" spans="1:7" x14ac:dyDescent="0.2">
      <c r="A40" s="25" t="s">
        <v>74</v>
      </c>
      <c r="B40" s="12">
        <v>915</v>
      </c>
      <c r="C40" s="19" t="s">
        <v>4</v>
      </c>
      <c r="D40" s="19" t="s">
        <v>17</v>
      </c>
      <c r="E40" s="20" t="s">
        <v>91</v>
      </c>
      <c r="F40" s="19" t="s">
        <v>1</v>
      </c>
      <c r="G40" s="54">
        <f>G42</f>
        <v>1044.75</v>
      </c>
    </row>
    <row r="41" spans="1:7" ht="27" x14ac:dyDescent="0.2">
      <c r="A41" s="21" t="s">
        <v>212</v>
      </c>
      <c r="B41" s="12">
        <v>915</v>
      </c>
      <c r="C41" s="19" t="s">
        <v>4</v>
      </c>
      <c r="D41" s="19" t="s">
        <v>17</v>
      </c>
      <c r="E41" s="20" t="s">
        <v>92</v>
      </c>
      <c r="F41" s="19" t="s">
        <v>1</v>
      </c>
      <c r="G41" s="15">
        <f>G42</f>
        <v>1044.75</v>
      </c>
    </row>
    <row r="42" spans="1:7" ht="25.5" x14ac:dyDescent="0.2">
      <c r="A42" s="22" t="s">
        <v>45</v>
      </c>
      <c r="B42" s="12">
        <v>915</v>
      </c>
      <c r="C42" s="19" t="s">
        <v>4</v>
      </c>
      <c r="D42" s="19" t="s">
        <v>17</v>
      </c>
      <c r="E42" s="20" t="s">
        <v>93</v>
      </c>
      <c r="F42" s="19" t="s">
        <v>1</v>
      </c>
      <c r="G42" s="15">
        <f>G43</f>
        <v>1044.75</v>
      </c>
    </row>
    <row r="43" spans="1:7" ht="25.5" x14ac:dyDescent="0.2">
      <c r="A43" s="22" t="s">
        <v>79</v>
      </c>
      <c r="B43" s="12">
        <v>915</v>
      </c>
      <c r="C43" s="19" t="s">
        <v>4</v>
      </c>
      <c r="D43" s="19" t="s">
        <v>17</v>
      </c>
      <c r="E43" s="20" t="s">
        <v>100</v>
      </c>
      <c r="F43" s="19" t="s">
        <v>1</v>
      </c>
      <c r="G43" s="55">
        <f>G44+G45+G46</f>
        <v>1044.75</v>
      </c>
    </row>
    <row r="44" spans="1:7" ht="25.5" x14ac:dyDescent="0.2">
      <c r="A44" s="22" t="s">
        <v>73</v>
      </c>
      <c r="B44" s="12">
        <v>915</v>
      </c>
      <c r="C44" s="19" t="s">
        <v>4</v>
      </c>
      <c r="D44" s="19" t="s">
        <v>17</v>
      </c>
      <c r="E44" s="20" t="s">
        <v>100</v>
      </c>
      <c r="F44" s="19" t="s">
        <v>5</v>
      </c>
      <c r="G44" s="56">
        <v>891.89</v>
      </c>
    </row>
    <row r="45" spans="1:7" ht="25.5" x14ac:dyDescent="0.2">
      <c r="A45" s="22" t="s">
        <v>43</v>
      </c>
      <c r="B45" s="12">
        <v>915</v>
      </c>
      <c r="C45" s="19" t="s">
        <v>4</v>
      </c>
      <c r="D45" s="19" t="s">
        <v>17</v>
      </c>
      <c r="E45" s="20" t="s">
        <v>100</v>
      </c>
      <c r="F45" s="19" t="s">
        <v>42</v>
      </c>
      <c r="G45" s="55">
        <v>151.12</v>
      </c>
    </row>
    <row r="46" spans="1:7" x14ac:dyDescent="0.2">
      <c r="A46" s="22" t="s">
        <v>58</v>
      </c>
      <c r="B46" s="12">
        <v>915</v>
      </c>
      <c r="C46" s="19" t="s">
        <v>4</v>
      </c>
      <c r="D46" s="19" t="s">
        <v>17</v>
      </c>
      <c r="E46" s="20" t="s">
        <v>100</v>
      </c>
      <c r="F46" s="19" t="s">
        <v>47</v>
      </c>
      <c r="G46" s="55">
        <v>1.74</v>
      </c>
    </row>
    <row r="47" spans="1:7" x14ac:dyDescent="0.2">
      <c r="A47" s="26" t="s">
        <v>72</v>
      </c>
      <c r="B47" s="12">
        <v>915</v>
      </c>
      <c r="C47" s="19" t="s">
        <v>20</v>
      </c>
      <c r="D47" s="19" t="s">
        <v>2</v>
      </c>
      <c r="E47" s="20" t="s">
        <v>91</v>
      </c>
      <c r="F47" s="19" t="s">
        <v>1</v>
      </c>
      <c r="G47" s="54">
        <f>G48</f>
        <v>156.19999999999999</v>
      </c>
    </row>
    <row r="48" spans="1:7" x14ac:dyDescent="0.2">
      <c r="A48" s="22" t="s">
        <v>71</v>
      </c>
      <c r="B48" s="12">
        <v>915</v>
      </c>
      <c r="C48" s="19" t="s">
        <v>20</v>
      </c>
      <c r="D48" s="19" t="s">
        <v>7</v>
      </c>
      <c r="E48" s="20" t="s">
        <v>91</v>
      </c>
      <c r="F48" s="19" t="s">
        <v>1</v>
      </c>
      <c r="G48" s="54">
        <f>G49</f>
        <v>156.19999999999999</v>
      </c>
    </row>
    <row r="49" spans="1:7" ht="27" x14ac:dyDescent="0.2">
      <c r="A49" s="21" t="s">
        <v>212</v>
      </c>
      <c r="B49" s="12">
        <v>915</v>
      </c>
      <c r="C49" s="19" t="s">
        <v>20</v>
      </c>
      <c r="D49" s="19" t="s">
        <v>7</v>
      </c>
      <c r="E49" s="20" t="s">
        <v>92</v>
      </c>
      <c r="F49" s="19" t="s">
        <v>1</v>
      </c>
      <c r="G49" s="15">
        <f>G50</f>
        <v>156.19999999999999</v>
      </c>
    </row>
    <row r="50" spans="1:7" ht="25.5" x14ac:dyDescent="0.2">
      <c r="A50" s="22" t="s">
        <v>70</v>
      </c>
      <c r="B50" s="12">
        <v>915</v>
      </c>
      <c r="C50" s="19" t="s">
        <v>20</v>
      </c>
      <c r="D50" s="19" t="s">
        <v>7</v>
      </c>
      <c r="E50" s="20" t="s">
        <v>263</v>
      </c>
      <c r="F50" s="19" t="s">
        <v>1</v>
      </c>
      <c r="G50" s="55">
        <f>G52+G51</f>
        <v>156.19999999999999</v>
      </c>
    </row>
    <row r="51" spans="1:7" ht="24.75" customHeight="1" x14ac:dyDescent="0.2">
      <c r="A51" s="22" t="s">
        <v>69</v>
      </c>
      <c r="B51" s="12">
        <v>915</v>
      </c>
      <c r="C51" s="19" t="s">
        <v>20</v>
      </c>
      <c r="D51" s="19" t="s">
        <v>7</v>
      </c>
      <c r="E51" s="20" t="s">
        <v>263</v>
      </c>
      <c r="F51" s="19" t="s">
        <v>16</v>
      </c>
      <c r="G51" s="55">
        <v>156.19999999999999</v>
      </c>
    </row>
    <row r="52" spans="1:7" ht="25.5" hidden="1" x14ac:dyDescent="0.2">
      <c r="A52" s="22" t="s">
        <v>43</v>
      </c>
      <c r="B52" s="12">
        <v>915</v>
      </c>
      <c r="C52" s="19" t="s">
        <v>20</v>
      </c>
      <c r="D52" s="19" t="s">
        <v>7</v>
      </c>
      <c r="E52" s="20" t="s">
        <v>264</v>
      </c>
      <c r="F52" s="19" t="s">
        <v>42</v>
      </c>
      <c r="G52" s="55">
        <v>0</v>
      </c>
    </row>
    <row r="53" spans="1:7" ht="25.5" x14ac:dyDescent="0.2">
      <c r="A53" s="63" t="s">
        <v>68</v>
      </c>
      <c r="B53" s="12">
        <v>915</v>
      </c>
      <c r="C53" s="19" t="s">
        <v>7</v>
      </c>
      <c r="D53" s="19" t="s">
        <v>2</v>
      </c>
      <c r="E53" s="20" t="s">
        <v>91</v>
      </c>
      <c r="F53" s="19" t="s">
        <v>1</v>
      </c>
      <c r="G53" s="54">
        <f>G64+G54</f>
        <v>242.43</v>
      </c>
    </row>
    <row r="54" spans="1:7" x14ac:dyDescent="0.2">
      <c r="A54" s="27" t="s">
        <v>265</v>
      </c>
      <c r="B54" s="12">
        <v>915</v>
      </c>
      <c r="C54" s="19" t="s">
        <v>7</v>
      </c>
      <c r="D54" s="19" t="s">
        <v>12</v>
      </c>
      <c r="E54" s="20" t="s">
        <v>91</v>
      </c>
      <c r="F54" s="19" t="s">
        <v>1</v>
      </c>
      <c r="G54" s="54">
        <f>G60+G55</f>
        <v>242.43</v>
      </c>
    </row>
    <row r="55" spans="1:7" ht="25.5" x14ac:dyDescent="0.2">
      <c r="A55" s="27" t="s">
        <v>207</v>
      </c>
      <c r="B55" s="12">
        <v>915</v>
      </c>
      <c r="C55" s="19" t="s">
        <v>7</v>
      </c>
      <c r="D55" s="19" t="s">
        <v>12</v>
      </c>
      <c r="E55" s="20" t="s">
        <v>92</v>
      </c>
      <c r="F55" s="19" t="s">
        <v>1</v>
      </c>
      <c r="G55" s="54">
        <f>G56+G58</f>
        <v>242.43</v>
      </c>
    </row>
    <row r="56" spans="1:7" ht="25.5" x14ac:dyDescent="0.2">
      <c r="A56" s="22" t="s">
        <v>266</v>
      </c>
      <c r="B56" s="12">
        <v>915</v>
      </c>
      <c r="C56" s="19" t="s">
        <v>7</v>
      </c>
      <c r="D56" s="19" t="s">
        <v>12</v>
      </c>
      <c r="E56" s="20" t="s">
        <v>258</v>
      </c>
      <c r="F56" s="19" t="s">
        <v>1</v>
      </c>
      <c r="G56" s="55">
        <f>G57</f>
        <v>240</v>
      </c>
    </row>
    <row r="57" spans="1:7" ht="25.5" x14ac:dyDescent="0.2">
      <c r="A57" s="22" t="s">
        <v>43</v>
      </c>
      <c r="B57" s="12">
        <v>915</v>
      </c>
      <c r="C57" s="19" t="s">
        <v>7</v>
      </c>
      <c r="D57" s="19" t="s">
        <v>12</v>
      </c>
      <c r="E57" s="20" t="s">
        <v>258</v>
      </c>
      <c r="F57" s="19" t="s">
        <v>42</v>
      </c>
      <c r="G57" s="55">
        <v>240</v>
      </c>
    </row>
    <row r="58" spans="1:7" ht="25.5" x14ac:dyDescent="0.2">
      <c r="A58" s="22" t="s">
        <v>266</v>
      </c>
      <c r="B58" s="12">
        <v>915</v>
      </c>
      <c r="C58" s="19" t="s">
        <v>7</v>
      </c>
      <c r="D58" s="19" t="s">
        <v>12</v>
      </c>
      <c r="E58" s="20" t="s">
        <v>257</v>
      </c>
      <c r="F58" s="19" t="s">
        <v>1</v>
      </c>
      <c r="G58" s="55">
        <f>G59</f>
        <v>2.4300000000000002</v>
      </c>
    </row>
    <row r="59" spans="1:7" ht="21.75" customHeight="1" x14ac:dyDescent="0.2">
      <c r="A59" s="22" t="s">
        <v>43</v>
      </c>
      <c r="B59" s="12">
        <v>915</v>
      </c>
      <c r="C59" s="19" t="s">
        <v>7</v>
      </c>
      <c r="D59" s="19" t="s">
        <v>12</v>
      </c>
      <c r="E59" s="20" t="s">
        <v>257</v>
      </c>
      <c r="F59" s="19" t="s">
        <v>42</v>
      </c>
      <c r="G59" s="55">
        <v>2.4300000000000002</v>
      </c>
    </row>
    <row r="60" spans="1:7" hidden="1" x14ac:dyDescent="0.2">
      <c r="A60" s="58" t="s">
        <v>96</v>
      </c>
      <c r="B60" s="12">
        <v>915</v>
      </c>
      <c r="C60" s="19" t="s">
        <v>7</v>
      </c>
      <c r="D60" s="19" t="s">
        <v>12</v>
      </c>
      <c r="E60" s="20" t="s">
        <v>97</v>
      </c>
      <c r="F60" s="19" t="s">
        <v>1</v>
      </c>
      <c r="G60" s="55">
        <f>G61</f>
        <v>0</v>
      </c>
    </row>
    <row r="61" spans="1:7" hidden="1" x14ac:dyDescent="0.2">
      <c r="A61" s="22" t="s">
        <v>44</v>
      </c>
      <c r="B61" s="12">
        <v>915</v>
      </c>
      <c r="C61" s="19" t="s">
        <v>7</v>
      </c>
      <c r="D61" s="19" t="s">
        <v>12</v>
      </c>
      <c r="E61" s="20" t="s">
        <v>98</v>
      </c>
      <c r="F61" s="19" t="s">
        <v>1</v>
      </c>
      <c r="G61" s="55">
        <f>G62</f>
        <v>0</v>
      </c>
    </row>
    <row r="62" spans="1:7" hidden="1" x14ac:dyDescent="0.2">
      <c r="A62" s="22" t="s">
        <v>267</v>
      </c>
      <c r="B62" s="12">
        <v>915</v>
      </c>
      <c r="C62" s="19" t="s">
        <v>7</v>
      </c>
      <c r="D62" s="19" t="s">
        <v>12</v>
      </c>
      <c r="E62" s="20" t="s">
        <v>268</v>
      </c>
      <c r="F62" s="19" t="s">
        <v>1</v>
      </c>
      <c r="G62" s="55">
        <f>G63</f>
        <v>0</v>
      </c>
    </row>
    <row r="63" spans="1:7" ht="25.5" hidden="1" x14ac:dyDescent="0.2">
      <c r="A63" s="22" t="s">
        <v>43</v>
      </c>
      <c r="B63" s="12">
        <v>915</v>
      </c>
      <c r="C63" s="19" t="s">
        <v>7</v>
      </c>
      <c r="D63" s="19" t="s">
        <v>12</v>
      </c>
      <c r="E63" s="20" t="s">
        <v>268</v>
      </c>
      <c r="F63" s="19" t="s">
        <v>42</v>
      </c>
      <c r="G63" s="55">
        <v>0</v>
      </c>
    </row>
    <row r="64" spans="1:7" ht="25.5" hidden="1" x14ac:dyDescent="0.2">
      <c r="A64" s="63" t="s">
        <v>239</v>
      </c>
      <c r="B64" s="12">
        <v>915</v>
      </c>
      <c r="C64" s="19" t="s">
        <v>7</v>
      </c>
      <c r="D64" s="19" t="s">
        <v>240</v>
      </c>
      <c r="E64" s="20" t="s">
        <v>91</v>
      </c>
      <c r="F64" s="19" t="s">
        <v>1</v>
      </c>
      <c r="G64" s="54">
        <f t="shared" ref="G64:G66" si="0">G65</f>
        <v>0</v>
      </c>
    </row>
    <row r="65" spans="1:7" ht="27" hidden="1" x14ac:dyDescent="0.2">
      <c r="A65" s="62" t="s">
        <v>207</v>
      </c>
      <c r="B65" s="12">
        <v>915</v>
      </c>
      <c r="C65" s="19" t="s">
        <v>7</v>
      </c>
      <c r="D65" s="19" t="s">
        <v>240</v>
      </c>
      <c r="E65" s="20" t="s">
        <v>92</v>
      </c>
      <c r="F65" s="19" t="s">
        <v>1</v>
      </c>
      <c r="G65" s="55">
        <f>G66+G68</f>
        <v>0</v>
      </c>
    </row>
    <row r="66" spans="1:7" ht="25.5" hidden="1" x14ac:dyDescent="0.2">
      <c r="A66" s="53" t="s">
        <v>241</v>
      </c>
      <c r="B66" s="12">
        <v>915</v>
      </c>
      <c r="C66" s="19" t="s">
        <v>7</v>
      </c>
      <c r="D66" s="19" t="s">
        <v>240</v>
      </c>
      <c r="E66" s="20" t="s">
        <v>269</v>
      </c>
      <c r="F66" s="19" t="s">
        <v>1</v>
      </c>
      <c r="G66" s="55">
        <f t="shared" si="0"/>
        <v>0</v>
      </c>
    </row>
    <row r="67" spans="1:7" ht="25.5" hidden="1" x14ac:dyDescent="0.2">
      <c r="A67" s="53" t="s">
        <v>69</v>
      </c>
      <c r="B67" s="12">
        <v>915</v>
      </c>
      <c r="C67" s="19" t="s">
        <v>7</v>
      </c>
      <c r="D67" s="19" t="s">
        <v>240</v>
      </c>
      <c r="E67" s="20" t="s">
        <v>269</v>
      </c>
      <c r="F67" s="19" t="s">
        <v>16</v>
      </c>
      <c r="G67" s="55">
        <v>0</v>
      </c>
    </row>
    <row r="68" spans="1:7" ht="25.5" hidden="1" x14ac:dyDescent="0.2">
      <c r="A68" s="53" t="s">
        <v>241</v>
      </c>
      <c r="B68" s="12">
        <v>915</v>
      </c>
      <c r="C68" s="19" t="s">
        <v>7</v>
      </c>
      <c r="D68" s="19" t="s">
        <v>240</v>
      </c>
      <c r="E68" s="20" t="s">
        <v>270</v>
      </c>
      <c r="F68" s="19" t="s">
        <v>1</v>
      </c>
      <c r="G68" s="55">
        <f>G69</f>
        <v>0</v>
      </c>
    </row>
    <row r="69" spans="1:7" ht="25.5" hidden="1" x14ac:dyDescent="0.2">
      <c r="A69" s="53" t="s">
        <v>69</v>
      </c>
      <c r="B69" s="12">
        <v>915</v>
      </c>
      <c r="C69" s="19" t="s">
        <v>7</v>
      </c>
      <c r="D69" s="19" t="s">
        <v>240</v>
      </c>
      <c r="E69" s="20" t="s">
        <v>270</v>
      </c>
      <c r="F69" s="19" t="s">
        <v>16</v>
      </c>
      <c r="G69" s="55">
        <v>0</v>
      </c>
    </row>
    <row r="70" spans="1:7" x14ac:dyDescent="0.2">
      <c r="A70" s="28" t="s">
        <v>67</v>
      </c>
      <c r="B70" s="12">
        <v>915</v>
      </c>
      <c r="C70" s="19" t="s">
        <v>40</v>
      </c>
      <c r="D70" s="19" t="s">
        <v>2</v>
      </c>
      <c r="E70" s="20" t="s">
        <v>91</v>
      </c>
      <c r="F70" s="19" t="s">
        <v>1</v>
      </c>
      <c r="G70" s="54">
        <f>G71+G82</f>
        <v>643.4</v>
      </c>
    </row>
    <row r="71" spans="1:7" x14ac:dyDescent="0.2">
      <c r="A71" s="22" t="s">
        <v>66</v>
      </c>
      <c r="B71" s="12">
        <v>915</v>
      </c>
      <c r="C71" s="19" t="s">
        <v>40</v>
      </c>
      <c r="D71" s="19" t="s">
        <v>64</v>
      </c>
      <c r="E71" s="20" t="s">
        <v>91</v>
      </c>
      <c r="F71" s="19" t="s">
        <v>1</v>
      </c>
      <c r="G71" s="54">
        <f>G72</f>
        <v>351.65</v>
      </c>
    </row>
    <row r="72" spans="1:7" ht="27" x14ac:dyDescent="0.2">
      <c r="A72" s="21" t="s">
        <v>210</v>
      </c>
      <c r="B72" s="12">
        <v>915</v>
      </c>
      <c r="C72" s="19" t="s">
        <v>40</v>
      </c>
      <c r="D72" s="19" t="s">
        <v>64</v>
      </c>
      <c r="E72" s="20" t="s">
        <v>103</v>
      </c>
      <c r="F72" s="19" t="s">
        <v>1</v>
      </c>
      <c r="G72" s="15">
        <f>G73+G76+G79</f>
        <v>351.65</v>
      </c>
    </row>
    <row r="73" spans="1:7" x14ac:dyDescent="0.2">
      <c r="A73" s="22" t="s">
        <v>44</v>
      </c>
      <c r="B73" s="12">
        <v>915</v>
      </c>
      <c r="C73" s="19" t="s">
        <v>40</v>
      </c>
      <c r="D73" s="19" t="s">
        <v>64</v>
      </c>
      <c r="E73" s="20" t="s">
        <v>104</v>
      </c>
      <c r="F73" s="19" t="s">
        <v>1</v>
      </c>
      <c r="G73" s="55">
        <f>G74</f>
        <v>351.65</v>
      </c>
    </row>
    <row r="74" spans="1:7" x14ac:dyDescent="0.2">
      <c r="A74" s="22" t="s">
        <v>65</v>
      </c>
      <c r="B74" s="12">
        <v>915</v>
      </c>
      <c r="C74" s="19" t="s">
        <v>40</v>
      </c>
      <c r="D74" s="19" t="s">
        <v>64</v>
      </c>
      <c r="E74" s="20" t="s">
        <v>195</v>
      </c>
      <c r="F74" s="19" t="s">
        <v>1</v>
      </c>
      <c r="G74" s="55">
        <f>G75</f>
        <v>351.65</v>
      </c>
    </row>
    <row r="75" spans="1:7" ht="24" customHeight="1" x14ac:dyDescent="0.2">
      <c r="A75" s="22" t="s">
        <v>43</v>
      </c>
      <c r="B75" s="12">
        <v>915</v>
      </c>
      <c r="C75" s="19" t="s">
        <v>40</v>
      </c>
      <c r="D75" s="19" t="s">
        <v>64</v>
      </c>
      <c r="E75" s="20" t="s">
        <v>195</v>
      </c>
      <c r="F75" s="19" t="s">
        <v>42</v>
      </c>
      <c r="G75" s="55">
        <v>351.65</v>
      </c>
    </row>
    <row r="76" spans="1:7" hidden="1" x14ac:dyDescent="0.2">
      <c r="A76" s="22" t="s">
        <v>44</v>
      </c>
      <c r="B76" s="12">
        <v>915</v>
      </c>
      <c r="C76" s="19" t="s">
        <v>40</v>
      </c>
      <c r="D76" s="19" t="s">
        <v>64</v>
      </c>
      <c r="E76" s="20" t="s">
        <v>192</v>
      </c>
      <c r="F76" s="19" t="s">
        <v>1</v>
      </c>
      <c r="G76" s="54">
        <f>G77</f>
        <v>0</v>
      </c>
    </row>
    <row r="77" spans="1:7" hidden="1" x14ac:dyDescent="0.2">
      <c r="A77" s="22" t="s">
        <v>65</v>
      </c>
      <c r="B77" s="12">
        <v>915</v>
      </c>
      <c r="C77" s="19" t="s">
        <v>40</v>
      </c>
      <c r="D77" s="19" t="s">
        <v>64</v>
      </c>
      <c r="E77" s="20" t="s">
        <v>242</v>
      </c>
      <c r="F77" s="19" t="s">
        <v>1</v>
      </c>
      <c r="G77" s="55">
        <f>G78</f>
        <v>0</v>
      </c>
    </row>
    <row r="78" spans="1:7" ht="25.5" hidden="1" x14ac:dyDescent="0.2">
      <c r="A78" s="22" t="s">
        <v>43</v>
      </c>
      <c r="B78" s="12">
        <v>915</v>
      </c>
      <c r="C78" s="19" t="s">
        <v>40</v>
      </c>
      <c r="D78" s="19" t="s">
        <v>64</v>
      </c>
      <c r="E78" s="20" t="s">
        <v>242</v>
      </c>
      <c r="F78" s="19" t="s">
        <v>42</v>
      </c>
      <c r="G78" s="55"/>
    </row>
    <row r="79" spans="1:7" hidden="1" x14ac:dyDescent="0.2">
      <c r="A79" s="22" t="s">
        <v>44</v>
      </c>
      <c r="B79" s="12">
        <v>915</v>
      </c>
      <c r="C79" s="19" t="s">
        <v>40</v>
      </c>
      <c r="D79" s="19" t="s">
        <v>64</v>
      </c>
      <c r="E79" s="20" t="s">
        <v>203</v>
      </c>
      <c r="F79" s="19" t="s">
        <v>1</v>
      </c>
      <c r="G79" s="54">
        <f>G80</f>
        <v>0</v>
      </c>
    </row>
    <row r="80" spans="1:7" hidden="1" x14ac:dyDescent="0.2">
      <c r="A80" s="22" t="s">
        <v>65</v>
      </c>
      <c r="B80" s="12">
        <v>915</v>
      </c>
      <c r="C80" s="19" t="s">
        <v>40</v>
      </c>
      <c r="D80" s="19" t="s">
        <v>64</v>
      </c>
      <c r="E80" s="20" t="s">
        <v>243</v>
      </c>
      <c r="F80" s="19" t="s">
        <v>1</v>
      </c>
      <c r="G80" s="55">
        <f>G81</f>
        <v>0</v>
      </c>
    </row>
    <row r="81" spans="1:7" ht="25.5" hidden="1" x14ac:dyDescent="0.2">
      <c r="A81" s="22" t="s">
        <v>43</v>
      </c>
      <c r="B81" s="12">
        <v>915</v>
      </c>
      <c r="C81" s="19" t="s">
        <v>40</v>
      </c>
      <c r="D81" s="19" t="s">
        <v>64</v>
      </c>
      <c r="E81" s="20" t="s">
        <v>243</v>
      </c>
      <c r="F81" s="19" t="s">
        <v>42</v>
      </c>
      <c r="G81" s="55"/>
    </row>
    <row r="82" spans="1:7" x14ac:dyDescent="0.2">
      <c r="A82" s="27" t="s">
        <v>63</v>
      </c>
      <c r="B82" s="12">
        <v>915</v>
      </c>
      <c r="C82" s="19" t="s">
        <v>40</v>
      </c>
      <c r="D82" s="19" t="s">
        <v>62</v>
      </c>
      <c r="E82" s="20" t="s">
        <v>91</v>
      </c>
      <c r="F82" s="19" t="s">
        <v>1</v>
      </c>
      <c r="G82" s="54">
        <f>G83+G92+G95</f>
        <v>291.75</v>
      </c>
    </row>
    <row r="83" spans="1:7" ht="27" x14ac:dyDescent="0.2">
      <c r="A83" s="29" t="s">
        <v>213</v>
      </c>
      <c r="B83" s="12">
        <v>915</v>
      </c>
      <c r="C83" s="19" t="s">
        <v>40</v>
      </c>
      <c r="D83" s="19" t="s">
        <v>62</v>
      </c>
      <c r="E83" s="20" t="s">
        <v>101</v>
      </c>
      <c r="F83" s="19" t="s">
        <v>1</v>
      </c>
      <c r="G83" s="15">
        <f>G86+G88+G90+G84</f>
        <v>289.64999999999998</v>
      </c>
    </row>
    <row r="84" spans="1:7" x14ac:dyDescent="0.2">
      <c r="A84" s="22" t="s">
        <v>44</v>
      </c>
      <c r="B84" s="12">
        <v>915</v>
      </c>
      <c r="C84" s="19" t="s">
        <v>40</v>
      </c>
      <c r="D84" s="19" t="s">
        <v>62</v>
      </c>
      <c r="E84" s="20" t="s">
        <v>271</v>
      </c>
      <c r="F84" s="19" t="s">
        <v>1</v>
      </c>
      <c r="G84" s="55">
        <f>G85</f>
        <v>85.5</v>
      </c>
    </row>
    <row r="85" spans="1:7" ht="25.5" x14ac:dyDescent="0.2">
      <c r="A85" s="22" t="s">
        <v>43</v>
      </c>
      <c r="B85" s="12">
        <v>915</v>
      </c>
      <c r="C85" s="19" t="s">
        <v>40</v>
      </c>
      <c r="D85" s="19" t="s">
        <v>62</v>
      </c>
      <c r="E85" s="20" t="s">
        <v>271</v>
      </c>
      <c r="F85" s="19" t="s">
        <v>42</v>
      </c>
      <c r="G85" s="55">
        <v>85.5</v>
      </c>
    </row>
    <row r="86" spans="1:7" x14ac:dyDescent="0.2">
      <c r="A86" s="22" t="s">
        <v>44</v>
      </c>
      <c r="B86" s="12">
        <v>915</v>
      </c>
      <c r="C86" s="19" t="s">
        <v>40</v>
      </c>
      <c r="D86" s="19" t="s">
        <v>62</v>
      </c>
      <c r="E86" s="20" t="s">
        <v>272</v>
      </c>
      <c r="F86" s="19" t="s">
        <v>1</v>
      </c>
      <c r="G86" s="55">
        <f>G87</f>
        <v>9.5</v>
      </c>
    </row>
    <row r="87" spans="1:7" ht="25.5" x14ac:dyDescent="0.2">
      <c r="A87" s="22" t="s">
        <v>43</v>
      </c>
      <c r="B87" s="12">
        <v>915</v>
      </c>
      <c r="C87" s="19" t="s">
        <v>40</v>
      </c>
      <c r="D87" s="19" t="s">
        <v>62</v>
      </c>
      <c r="E87" s="20" t="s">
        <v>272</v>
      </c>
      <c r="F87" s="19" t="s">
        <v>42</v>
      </c>
      <c r="G87" s="55">
        <v>9.5</v>
      </c>
    </row>
    <row r="88" spans="1:7" x14ac:dyDescent="0.2">
      <c r="A88" s="22" t="s">
        <v>44</v>
      </c>
      <c r="B88" s="12">
        <v>915</v>
      </c>
      <c r="C88" s="19" t="s">
        <v>40</v>
      </c>
      <c r="D88" s="19" t="s">
        <v>62</v>
      </c>
      <c r="E88" s="20" t="s">
        <v>260</v>
      </c>
      <c r="F88" s="19" t="s">
        <v>1</v>
      </c>
      <c r="G88" s="55">
        <f>G89</f>
        <v>192.7</v>
      </c>
    </row>
    <row r="89" spans="1:7" ht="25.5" x14ac:dyDescent="0.2">
      <c r="A89" s="22" t="s">
        <v>43</v>
      </c>
      <c r="B89" s="12">
        <v>915</v>
      </c>
      <c r="C89" s="19" t="s">
        <v>40</v>
      </c>
      <c r="D89" s="19" t="s">
        <v>62</v>
      </c>
      <c r="E89" s="20" t="s">
        <v>260</v>
      </c>
      <c r="F89" s="19" t="s">
        <v>42</v>
      </c>
      <c r="G89" s="55">
        <v>192.7</v>
      </c>
    </row>
    <row r="90" spans="1:7" x14ac:dyDescent="0.2">
      <c r="A90" s="22" t="s">
        <v>44</v>
      </c>
      <c r="B90" s="12">
        <v>915</v>
      </c>
      <c r="C90" s="19" t="s">
        <v>40</v>
      </c>
      <c r="D90" s="19" t="s">
        <v>62</v>
      </c>
      <c r="E90" s="20" t="s">
        <v>259</v>
      </c>
      <c r="F90" s="19" t="s">
        <v>1</v>
      </c>
      <c r="G90" s="55">
        <f>G91</f>
        <v>1.95</v>
      </c>
    </row>
    <row r="91" spans="1:7" ht="25.5" x14ac:dyDescent="0.2">
      <c r="A91" s="22" t="s">
        <v>43</v>
      </c>
      <c r="B91" s="12">
        <v>915</v>
      </c>
      <c r="C91" s="19" t="s">
        <v>40</v>
      </c>
      <c r="D91" s="19" t="s">
        <v>62</v>
      </c>
      <c r="E91" s="20" t="s">
        <v>259</v>
      </c>
      <c r="F91" s="19" t="s">
        <v>42</v>
      </c>
      <c r="G91" s="55">
        <v>1.95</v>
      </c>
    </row>
    <row r="92" spans="1:7" ht="40.5" x14ac:dyDescent="0.2">
      <c r="A92" s="21" t="s">
        <v>211</v>
      </c>
      <c r="B92" s="12">
        <v>915</v>
      </c>
      <c r="C92" s="19" t="s">
        <v>40</v>
      </c>
      <c r="D92" s="19" t="s">
        <v>62</v>
      </c>
      <c r="E92" s="20" t="s">
        <v>114</v>
      </c>
      <c r="F92" s="19" t="s">
        <v>1</v>
      </c>
      <c r="G92" s="15">
        <f>G93</f>
        <v>0.3</v>
      </c>
    </row>
    <row r="93" spans="1:7" x14ac:dyDescent="0.2">
      <c r="A93" s="53" t="s">
        <v>44</v>
      </c>
      <c r="B93" s="12">
        <v>915</v>
      </c>
      <c r="C93" s="19" t="s">
        <v>40</v>
      </c>
      <c r="D93" s="19" t="s">
        <v>62</v>
      </c>
      <c r="E93" s="20" t="s">
        <v>115</v>
      </c>
      <c r="F93" s="19" t="s">
        <v>1</v>
      </c>
      <c r="G93" s="55">
        <f>G94</f>
        <v>0.3</v>
      </c>
    </row>
    <row r="94" spans="1:7" ht="25.5" x14ac:dyDescent="0.2">
      <c r="A94" s="53" t="s">
        <v>43</v>
      </c>
      <c r="B94" s="12">
        <v>915</v>
      </c>
      <c r="C94" s="19" t="s">
        <v>40</v>
      </c>
      <c r="D94" s="19" t="s">
        <v>62</v>
      </c>
      <c r="E94" s="20" t="s">
        <v>197</v>
      </c>
      <c r="F94" s="19" t="s">
        <v>42</v>
      </c>
      <c r="G94" s="55">
        <v>0.3</v>
      </c>
    </row>
    <row r="95" spans="1:7" x14ac:dyDescent="0.2">
      <c r="A95" s="64" t="s">
        <v>96</v>
      </c>
      <c r="B95" s="12">
        <v>915</v>
      </c>
      <c r="C95" s="19" t="s">
        <v>40</v>
      </c>
      <c r="D95" s="19" t="s">
        <v>62</v>
      </c>
      <c r="E95" s="20" t="s">
        <v>97</v>
      </c>
      <c r="F95" s="19" t="s">
        <v>1</v>
      </c>
      <c r="G95" s="55">
        <f>G96</f>
        <v>1.8</v>
      </c>
    </row>
    <row r="96" spans="1:7" ht="25.5" x14ac:dyDescent="0.2">
      <c r="A96" s="53" t="s">
        <v>45</v>
      </c>
      <c r="B96" s="12">
        <v>915</v>
      </c>
      <c r="C96" s="19" t="s">
        <v>40</v>
      </c>
      <c r="D96" s="19" t="s">
        <v>62</v>
      </c>
      <c r="E96" s="20" t="s">
        <v>98</v>
      </c>
      <c r="F96" s="19" t="s">
        <v>1</v>
      </c>
      <c r="G96" s="55">
        <f>G97+G99</f>
        <v>1.8</v>
      </c>
    </row>
    <row r="97" spans="1:7" ht="25.5" x14ac:dyDescent="0.2">
      <c r="A97" s="53" t="s">
        <v>175</v>
      </c>
      <c r="B97" s="12">
        <v>915</v>
      </c>
      <c r="C97" s="19" t="s">
        <v>40</v>
      </c>
      <c r="D97" s="19" t="s">
        <v>62</v>
      </c>
      <c r="E97" s="20" t="s">
        <v>113</v>
      </c>
      <c r="F97" s="19" t="s">
        <v>1</v>
      </c>
      <c r="G97" s="55">
        <f>G98</f>
        <v>1.8</v>
      </c>
    </row>
    <row r="98" spans="1:7" ht="15" customHeight="1" x14ac:dyDescent="0.2">
      <c r="A98" s="53" t="s">
        <v>21</v>
      </c>
      <c r="B98" s="12">
        <v>915</v>
      </c>
      <c r="C98" s="19" t="s">
        <v>40</v>
      </c>
      <c r="D98" s="19" t="s">
        <v>62</v>
      </c>
      <c r="E98" s="20" t="s">
        <v>113</v>
      </c>
      <c r="F98" s="19" t="s">
        <v>61</v>
      </c>
      <c r="G98" s="55">
        <v>1.8</v>
      </c>
    </row>
    <row r="99" spans="1:7" ht="25.5" hidden="1" x14ac:dyDescent="0.2">
      <c r="A99" s="22" t="s">
        <v>171</v>
      </c>
      <c r="B99" s="12">
        <v>915</v>
      </c>
      <c r="C99" s="19" t="s">
        <v>40</v>
      </c>
      <c r="D99" s="19" t="s">
        <v>62</v>
      </c>
      <c r="E99" s="20" t="s">
        <v>98</v>
      </c>
      <c r="F99" s="19" t="s">
        <v>1</v>
      </c>
      <c r="G99" s="55">
        <v>0</v>
      </c>
    </row>
    <row r="100" spans="1:7" hidden="1" x14ac:dyDescent="0.2">
      <c r="A100" s="22" t="s">
        <v>21</v>
      </c>
      <c r="B100" s="12">
        <v>915</v>
      </c>
      <c r="C100" s="19" t="s">
        <v>40</v>
      </c>
      <c r="D100" s="19" t="s">
        <v>62</v>
      </c>
      <c r="E100" s="20" t="s">
        <v>98</v>
      </c>
      <c r="F100" s="19" t="s">
        <v>61</v>
      </c>
      <c r="G100" s="55">
        <v>0</v>
      </c>
    </row>
    <row r="101" spans="1:7" x14ac:dyDescent="0.2">
      <c r="A101" s="27" t="s">
        <v>60</v>
      </c>
      <c r="B101" s="12">
        <v>915</v>
      </c>
      <c r="C101" s="19" t="s">
        <v>53</v>
      </c>
      <c r="D101" s="19" t="s">
        <v>2</v>
      </c>
      <c r="E101" s="20" t="s">
        <v>91</v>
      </c>
      <c r="F101" s="19" t="s">
        <v>1</v>
      </c>
      <c r="G101" s="54">
        <f>G102+G111+G119</f>
        <v>3285.91</v>
      </c>
    </row>
    <row r="102" spans="1:7" x14ac:dyDescent="0.2">
      <c r="A102" s="22" t="s">
        <v>59</v>
      </c>
      <c r="B102" s="12">
        <v>915</v>
      </c>
      <c r="C102" s="19" t="s">
        <v>53</v>
      </c>
      <c r="D102" s="19" t="s">
        <v>4</v>
      </c>
      <c r="E102" s="20" t="s">
        <v>91</v>
      </c>
      <c r="F102" s="19" t="s">
        <v>1</v>
      </c>
      <c r="G102" s="54">
        <f>G103</f>
        <v>221.39</v>
      </c>
    </row>
    <row r="103" spans="1:7" x14ac:dyDescent="0.2">
      <c r="A103" s="24" t="s">
        <v>96</v>
      </c>
      <c r="B103" s="12">
        <v>915</v>
      </c>
      <c r="C103" s="19" t="s">
        <v>53</v>
      </c>
      <c r="D103" s="19" t="s">
        <v>4</v>
      </c>
      <c r="E103" s="20" t="s">
        <v>97</v>
      </c>
      <c r="F103" s="19" t="s">
        <v>1</v>
      </c>
      <c r="G103" s="55">
        <f>G106+G109</f>
        <v>221.39</v>
      </c>
    </row>
    <row r="104" spans="1:7" x14ac:dyDescent="0.2">
      <c r="A104" s="22" t="s">
        <v>44</v>
      </c>
      <c r="B104" s="12">
        <v>915</v>
      </c>
      <c r="C104" s="19" t="s">
        <v>53</v>
      </c>
      <c r="D104" s="19" t="s">
        <v>4</v>
      </c>
      <c r="E104" s="20" t="s">
        <v>98</v>
      </c>
      <c r="F104" s="19" t="s">
        <v>1</v>
      </c>
      <c r="G104" s="55">
        <f>G105</f>
        <v>81.069999999999993</v>
      </c>
    </row>
    <row r="105" spans="1:7" x14ac:dyDescent="0.2">
      <c r="A105" s="22" t="s">
        <v>106</v>
      </c>
      <c r="B105" s="12">
        <v>915</v>
      </c>
      <c r="C105" s="19" t="s">
        <v>53</v>
      </c>
      <c r="D105" s="19" t="s">
        <v>4</v>
      </c>
      <c r="E105" s="20" t="s">
        <v>105</v>
      </c>
      <c r="F105" s="19" t="s">
        <v>1</v>
      </c>
      <c r="G105" s="55">
        <f>G106+G107</f>
        <v>81.069999999999993</v>
      </c>
    </row>
    <row r="106" spans="1:7" ht="24" customHeight="1" x14ac:dyDescent="0.2">
      <c r="A106" s="22" t="s">
        <v>43</v>
      </c>
      <c r="B106" s="12">
        <v>915</v>
      </c>
      <c r="C106" s="19" t="s">
        <v>53</v>
      </c>
      <c r="D106" s="19" t="s">
        <v>4</v>
      </c>
      <c r="E106" s="20" t="s">
        <v>105</v>
      </c>
      <c r="F106" s="19" t="s">
        <v>42</v>
      </c>
      <c r="G106" s="55">
        <v>81.069999999999993</v>
      </c>
    </row>
    <row r="107" spans="1:7" hidden="1" x14ac:dyDescent="0.2">
      <c r="A107" s="22" t="s">
        <v>189</v>
      </c>
      <c r="B107" s="12">
        <v>915</v>
      </c>
      <c r="C107" s="19" t="s">
        <v>53</v>
      </c>
      <c r="D107" s="19" t="s">
        <v>4</v>
      </c>
      <c r="E107" s="20" t="s">
        <v>105</v>
      </c>
      <c r="F107" s="19" t="s">
        <v>190</v>
      </c>
      <c r="G107" s="55"/>
    </row>
    <row r="108" spans="1:7" ht="25.5" x14ac:dyDescent="0.2">
      <c r="A108" s="22" t="s">
        <v>43</v>
      </c>
      <c r="B108" s="12">
        <v>915</v>
      </c>
      <c r="C108" s="19" t="s">
        <v>53</v>
      </c>
      <c r="D108" s="19" t="s">
        <v>4</v>
      </c>
      <c r="E108" s="20" t="s">
        <v>188</v>
      </c>
      <c r="F108" s="19" t="s">
        <v>1</v>
      </c>
      <c r="G108" s="55">
        <f>G109</f>
        <v>140.32</v>
      </c>
    </row>
    <row r="109" spans="1:7" ht="25.5" x14ac:dyDescent="0.2">
      <c r="A109" s="22" t="s">
        <v>43</v>
      </c>
      <c r="B109" s="12">
        <v>915</v>
      </c>
      <c r="C109" s="19" t="s">
        <v>53</v>
      </c>
      <c r="D109" s="19" t="s">
        <v>4</v>
      </c>
      <c r="E109" s="20" t="s">
        <v>188</v>
      </c>
      <c r="F109" s="19" t="s">
        <v>42</v>
      </c>
      <c r="G109" s="55">
        <v>140.32</v>
      </c>
    </row>
    <row r="110" spans="1:7" hidden="1" x14ac:dyDescent="0.2">
      <c r="A110" s="22" t="s">
        <v>189</v>
      </c>
      <c r="B110" s="12">
        <v>915</v>
      </c>
      <c r="C110" s="19" t="s">
        <v>53</v>
      </c>
      <c r="D110" s="19" t="s">
        <v>4</v>
      </c>
      <c r="E110" s="20" t="s">
        <v>188</v>
      </c>
      <c r="F110" s="19" t="s">
        <v>190</v>
      </c>
      <c r="G110" s="55"/>
    </row>
    <row r="111" spans="1:7" hidden="1" x14ac:dyDescent="0.2">
      <c r="A111" s="27" t="s">
        <v>57</v>
      </c>
      <c r="B111" s="13" t="s">
        <v>191</v>
      </c>
      <c r="C111" s="19" t="s">
        <v>53</v>
      </c>
      <c r="D111" s="19" t="s">
        <v>20</v>
      </c>
      <c r="E111" s="20" t="s">
        <v>91</v>
      </c>
      <c r="F111" s="19" t="s">
        <v>1</v>
      </c>
      <c r="G111" s="54">
        <f>G112</f>
        <v>0</v>
      </c>
    </row>
    <row r="112" spans="1:7" hidden="1" x14ac:dyDescent="0.2">
      <c r="A112" s="24" t="s">
        <v>96</v>
      </c>
      <c r="B112" s="12">
        <v>915</v>
      </c>
      <c r="C112" s="19" t="s">
        <v>53</v>
      </c>
      <c r="D112" s="19" t="s">
        <v>20</v>
      </c>
      <c r="E112" s="20" t="s">
        <v>97</v>
      </c>
      <c r="F112" s="19" t="s">
        <v>1</v>
      </c>
      <c r="G112" s="15">
        <f>G113</f>
        <v>0</v>
      </c>
    </row>
    <row r="113" spans="1:7" hidden="1" x14ac:dyDescent="0.2">
      <c r="A113" s="22" t="s">
        <v>44</v>
      </c>
      <c r="B113" s="12">
        <v>915</v>
      </c>
      <c r="C113" s="19" t="s">
        <v>53</v>
      </c>
      <c r="D113" s="19" t="s">
        <v>20</v>
      </c>
      <c r="E113" s="20" t="s">
        <v>98</v>
      </c>
      <c r="F113" s="19" t="s">
        <v>1</v>
      </c>
      <c r="G113" s="15">
        <f>G114</f>
        <v>0</v>
      </c>
    </row>
    <row r="114" spans="1:7" hidden="1" x14ac:dyDescent="0.2">
      <c r="A114" s="22" t="s">
        <v>56</v>
      </c>
      <c r="B114" s="12">
        <v>915</v>
      </c>
      <c r="C114" s="19" t="s">
        <v>53</v>
      </c>
      <c r="D114" s="19" t="s">
        <v>20</v>
      </c>
      <c r="E114" s="20" t="s">
        <v>98</v>
      </c>
      <c r="F114" s="19" t="s">
        <v>1</v>
      </c>
      <c r="G114" s="15">
        <f>G115+G117</f>
        <v>0</v>
      </c>
    </row>
    <row r="115" spans="1:7" ht="25.5" hidden="1" x14ac:dyDescent="0.2">
      <c r="A115" s="22" t="s">
        <v>172</v>
      </c>
      <c r="B115" s="12">
        <v>915</v>
      </c>
      <c r="C115" s="19" t="s">
        <v>53</v>
      </c>
      <c r="D115" s="19" t="s">
        <v>20</v>
      </c>
      <c r="E115" s="20" t="s">
        <v>98</v>
      </c>
      <c r="F115" s="19" t="s">
        <v>1</v>
      </c>
      <c r="G115" s="15">
        <f>G116</f>
        <v>0</v>
      </c>
    </row>
    <row r="116" spans="1:7" hidden="1" x14ac:dyDescent="0.2">
      <c r="A116" s="22" t="s">
        <v>21</v>
      </c>
      <c r="B116" s="12">
        <v>915</v>
      </c>
      <c r="C116" s="19" t="s">
        <v>53</v>
      </c>
      <c r="D116" s="19" t="s">
        <v>20</v>
      </c>
      <c r="E116" s="20" t="s">
        <v>167</v>
      </c>
      <c r="F116" s="19" t="s">
        <v>61</v>
      </c>
      <c r="G116" s="15"/>
    </row>
    <row r="117" spans="1:7" ht="25.5" hidden="1" x14ac:dyDescent="0.2">
      <c r="A117" s="22" t="s">
        <v>173</v>
      </c>
      <c r="B117" s="12">
        <v>915</v>
      </c>
      <c r="C117" s="19" t="s">
        <v>53</v>
      </c>
      <c r="D117" s="19" t="s">
        <v>20</v>
      </c>
      <c r="E117" s="20" t="s">
        <v>168</v>
      </c>
      <c r="F117" s="19" t="s">
        <v>1</v>
      </c>
      <c r="G117" s="15">
        <f>G118</f>
        <v>0</v>
      </c>
    </row>
    <row r="118" spans="1:7" hidden="1" x14ac:dyDescent="0.2">
      <c r="A118" s="22" t="s">
        <v>21</v>
      </c>
      <c r="B118" s="12">
        <v>915</v>
      </c>
      <c r="C118" s="19" t="s">
        <v>53</v>
      </c>
      <c r="D118" s="19" t="s">
        <v>20</v>
      </c>
      <c r="E118" s="20" t="s">
        <v>168</v>
      </c>
      <c r="F118" s="19" t="s">
        <v>61</v>
      </c>
      <c r="G118" s="15"/>
    </row>
    <row r="119" spans="1:7" x14ac:dyDescent="0.2">
      <c r="A119" s="27" t="s">
        <v>176</v>
      </c>
      <c r="B119" s="13" t="s">
        <v>191</v>
      </c>
      <c r="C119" s="19" t="s">
        <v>53</v>
      </c>
      <c r="D119" s="19" t="s">
        <v>7</v>
      </c>
      <c r="E119" s="20" t="s">
        <v>91</v>
      </c>
      <c r="F119" s="19" t="s">
        <v>1</v>
      </c>
      <c r="G119" s="55">
        <f>G120</f>
        <v>3064.52</v>
      </c>
    </row>
    <row r="120" spans="1:7" ht="27" x14ac:dyDescent="0.2">
      <c r="A120" s="21" t="s">
        <v>214</v>
      </c>
      <c r="B120" s="12">
        <v>915</v>
      </c>
      <c r="C120" s="19" t="s">
        <v>53</v>
      </c>
      <c r="D120" s="19" t="s">
        <v>7</v>
      </c>
      <c r="E120" s="20" t="s">
        <v>108</v>
      </c>
      <c r="F120" s="19" t="s">
        <v>1</v>
      </c>
      <c r="G120" s="15">
        <f>G129+G121+G123+G125+G127</f>
        <v>3064.52</v>
      </c>
    </row>
    <row r="121" spans="1:7" x14ac:dyDescent="0.2">
      <c r="A121" s="22" t="s">
        <v>44</v>
      </c>
      <c r="B121" s="12">
        <v>915</v>
      </c>
      <c r="C121" s="19" t="s">
        <v>53</v>
      </c>
      <c r="D121" s="19" t="s">
        <v>7</v>
      </c>
      <c r="E121" s="20" t="s">
        <v>273</v>
      </c>
      <c r="F121" s="19" t="s">
        <v>1</v>
      </c>
      <c r="G121" s="15">
        <f>G122</f>
        <v>627.79999999999995</v>
      </c>
    </row>
    <row r="122" spans="1:7" ht="25.5" x14ac:dyDescent="0.2">
      <c r="A122" s="22" t="s">
        <v>43</v>
      </c>
      <c r="B122" s="12">
        <v>915</v>
      </c>
      <c r="C122" s="19" t="s">
        <v>53</v>
      </c>
      <c r="D122" s="19" t="s">
        <v>7</v>
      </c>
      <c r="E122" s="20" t="s">
        <v>273</v>
      </c>
      <c r="F122" s="19" t="s">
        <v>42</v>
      </c>
      <c r="G122" s="15">
        <v>627.79999999999995</v>
      </c>
    </row>
    <row r="123" spans="1:7" x14ac:dyDescent="0.2">
      <c r="A123" s="22" t="s">
        <v>44</v>
      </c>
      <c r="B123" s="12">
        <v>915</v>
      </c>
      <c r="C123" s="19" t="s">
        <v>53</v>
      </c>
      <c r="D123" s="19" t="s">
        <v>7</v>
      </c>
      <c r="E123" s="20" t="s">
        <v>274</v>
      </c>
      <c r="F123" s="19" t="s">
        <v>1</v>
      </c>
      <c r="G123" s="15">
        <f>G124</f>
        <v>627.79999999999995</v>
      </c>
    </row>
    <row r="124" spans="1:7" ht="25.5" x14ac:dyDescent="0.2">
      <c r="A124" s="22" t="s">
        <v>43</v>
      </c>
      <c r="B124" s="12">
        <v>915</v>
      </c>
      <c r="C124" s="19" t="s">
        <v>53</v>
      </c>
      <c r="D124" s="19" t="s">
        <v>7</v>
      </c>
      <c r="E124" s="20" t="s">
        <v>274</v>
      </c>
      <c r="F124" s="19" t="s">
        <v>42</v>
      </c>
      <c r="G124" s="15">
        <v>627.79999999999995</v>
      </c>
    </row>
    <row r="125" spans="1:7" x14ac:dyDescent="0.2">
      <c r="A125" s="22" t="s">
        <v>44</v>
      </c>
      <c r="B125" s="12">
        <v>915</v>
      </c>
      <c r="C125" s="19" t="s">
        <v>53</v>
      </c>
      <c r="D125" s="19" t="s">
        <v>7</v>
      </c>
      <c r="E125" s="20" t="s">
        <v>275</v>
      </c>
      <c r="F125" s="19" t="s">
        <v>1</v>
      </c>
      <c r="G125" s="15">
        <f>G126</f>
        <v>1199.92</v>
      </c>
    </row>
    <row r="126" spans="1:7" ht="25.5" x14ac:dyDescent="0.2">
      <c r="A126" s="22" t="s">
        <v>43</v>
      </c>
      <c r="B126" s="12">
        <v>915</v>
      </c>
      <c r="C126" s="19" t="s">
        <v>53</v>
      </c>
      <c r="D126" s="19" t="s">
        <v>7</v>
      </c>
      <c r="E126" s="20" t="s">
        <v>275</v>
      </c>
      <c r="F126" s="19" t="s">
        <v>42</v>
      </c>
      <c r="G126" s="15">
        <v>1199.92</v>
      </c>
    </row>
    <row r="127" spans="1:7" x14ac:dyDescent="0.2">
      <c r="A127" s="22" t="s">
        <v>44</v>
      </c>
      <c r="B127" s="12">
        <v>915</v>
      </c>
      <c r="C127" s="19" t="s">
        <v>53</v>
      </c>
      <c r="D127" s="19" t="s">
        <v>7</v>
      </c>
      <c r="E127" s="20" t="s">
        <v>276</v>
      </c>
      <c r="F127" s="19" t="s">
        <v>1</v>
      </c>
      <c r="G127" s="15">
        <f>G128</f>
        <v>446.9</v>
      </c>
    </row>
    <row r="128" spans="1:7" ht="25.5" x14ac:dyDescent="0.2">
      <c r="A128" s="22" t="s">
        <v>43</v>
      </c>
      <c r="B128" s="12">
        <v>915</v>
      </c>
      <c r="C128" s="19" t="s">
        <v>53</v>
      </c>
      <c r="D128" s="19" t="s">
        <v>7</v>
      </c>
      <c r="E128" s="20" t="s">
        <v>276</v>
      </c>
      <c r="F128" s="19" t="s">
        <v>42</v>
      </c>
      <c r="G128" s="15">
        <v>446.9</v>
      </c>
    </row>
    <row r="129" spans="1:7" x14ac:dyDescent="0.2">
      <c r="A129" s="22" t="s">
        <v>44</v>
      </c>
      <c r="B129" s="12">
        <v>915</v>
      </c>
      <c r="C129" s="19" t="s">
        <v>53</v>
      </c>
      <c r="D129" s="19" t="s">
        <v>7</v>
      </c>
      <c r="E129" s="20" t="s">
        <v>109</v>
      </c>
      <c r="F129" s="19" t="s">
        <v>1</v>
      </c>
      <c r="G129" s="15">
        <f>G130+G132</f>
        <v>162.1</v>
      </c>
    </row>
    <row r="130" spans="1:7" x14ac:dyDescent="0.2">
      <c r="A130" s="22" t="s">
        <v>55</v>
      </c>
      <c r="B130" s="12">
        <v>915</v>
      </c>
      <c r="C130" s="19" t="s">
        <v>53</v>
      </c>
      <c r="D130" s="19" t="s">
        <v>7</v>
      </c>
      <c r="E130" s="20" t="s">
        <v>198</v>
      </c>
      <c r="F130" s="19" t="s">
        <v>1</v>
      </c>
      <c r="G130" s="15">
        <f>G131</f>
        <v>140</v>
      </c>
    </row>
    <row r="131" spans="1:7" ht="25.5" x14ac:dyDescent="0.2">
      <c r="A131" s="22" t="s">
        <v>43</v>
      </c>
      <c r="B131" s="12">
        <v>915</v>
      </c>
      <c r="C131" s="19" t="s">
        <v>53</v>
      </c>
      <c r="D131" s="19" t="s">
        <v>7</v>
      </c>
      <c r="E131" s="20" t="s">
        <v>198</v>
      </c>
      <c r="F131" s="19" t="s">
        <v>42</v>
      </c>
      <c r="G131" s="15">
        <v>140</v>
      </c>
    </row>
    <row r="132" spans="1:7" x14ac:dyDescent="0.2">
      <c r="A132" s="22" t="s">
        <v>54</v>
      </c>
      <c r="B132" s="12">
        <v>915</v>
      </c>
      <c r="C132" s="19" t="s">
        <v>53</v>
      </c>
      <c r="D132" s="19" t="s">
        <v>7</v>
      </c>
      <c r="E132" s="20" t="s">
        <v>199</v>
      </c>
      <c r="F132" s="19" t="s">
        <v>1</v>
      </c>
      <c r="G132" s="15">
        <f>G133</f>
        <v>22.1</v>
      </c>
    </row>
    <row r="133" spans="1:7" ht="25.5" x14ac:dyDescent="0.2">
      <c r="A133" s="22" t="s">
        <v>43</v>
      </c>
      <c r="B133" s="12">
        <v>915</v>
      </c>
      <c r="C133" s="19" t="s">
        <v>53</v>
      </c>
      <c r="D133" s="19" t="s">
        <v>7</v>
      </c>
      <c r="E133" s="20" t="s">
        <v>199</v>
      </c>
      <c r="F133" s="19" t="s">
        <v>42</v>
      </c>
      <c r="G133" s="15">
        <v>22.1</v>
      </c>
    </row>
    <row r="134" spans="1:7" x14ac:dyDescent="0.2">
      <c r="A134" s="30" t="s">
        <v>215</v>
      </c>
      <c r="B134" s="12">
        <v>915</v>
      </c>
      <c r="C134" s="13" t="s">
        <v>22</v>
      </c>
      <c r="D134" s="13" t="s">
        <v>2</v>
      </c>
      <c r="E134" s="20" t="s">
        <v>91</v>
      </c>
      <c r="F134" s="19" t="s">
        <v>1</v>
      </c>
      <c r="G134" s="17">
        <f>G135</f>
        <v>9.7999999999999989</v>
      </c>
    </row>
    <row r="135" spans="1:7" ht="25.5" x14ac:dyDescent="0.2">
      <c r="A135" s="31" t="s">
        <v>216</v>
      </c>
      <c r="B135" s="12">
        <v>915</v>
      </c>
      <c r="C135" s="13" t="s">
        <v>22</v>
      </c>
      <c r="D135" s="13" t="s">
        <v>53</v>
      </c>
      <c r="E135" s="20" t="s">
        <v>91</v>
      </c>
      <c r="F135" s="19" t="s">
        <v>1</v>
      </c>
      <c r="G135" s="15">
        <f>G136</f>
        <v>9.7999999999999989</v>
      </c>
    </row>
    <row r="136" spans="1:7" ht="27" x14ac:dyDescent="0.2">
      <c r="A136" s="32" t="s">
        <v>212</v>
      </c>
      <c r="B136" s="12">
        <v>915</v>
      </c>
      <c r="C136" s="13" t="s">
        <v>22</v>
      </c>
      <c r="D136" s="13" t="s">
        <v>53</v>
      </c>
      <c r="E136" s="20" t="s">
        <v>92</v>
      </c>
      <c r="F136" s="19" t="s">
        <v>1</v>
      </c>
      <c r="G136" s="15">
        <f>G137+G139</f>
        <v>9.7999999999999989</v>
      </c>
    </row>
    <row r="137" spans="1:7" ht="63.75" x14ac:dyDescent="0.2">
      <c r="A137" s="14" t="s">
        <v>208</v>
      </c>
      <c r="B137" s="12">
        <v>915</v>
      </c>
      <c r="C137" s="13" t="s">
        <v>22</v>
      </c>
      <c r="D137" s="13" t="s">
        <v>53</v>
      </c>
      <c r="E137" s="20" t="s">
        <v>277</v>
      </c>
      <c r="F137" s="19" t="s">
        <v>1</v>
      </c>
      <c r="G137" s="15">
        <f>G138</f>
        <v>9.6999999999999993</v>
      </c>
    </row>
    <row r="138" spans="1:7" ht="25.5" x14ac:dyDescent="0.2">
      <c r="A138" s="33" t="s">
        <v>43</v>
      </c>
      <c r="B138" s="12">
        <v>915</v>
      </c>
      <c r="C138" s="13" t="s">
        <v>22</v>
      </c>
      <c r="D138" s="13" t="s">
        <v>53</v>
      </c>
      <c r="E138" s="20" t="s">
        <v>277</v>
      </c>
      <c r="F138" s="19" t="s">
        <v>42</v>
      </c>
      <c r="G138" s="15">
        <v>9.6999999999999993</v>
      </c>
    </row>
    <row r="139" spans="1:7" ht="63.75" x14ac:dyDescent="0.2">
      <c r="A139" s="14" t="s">
        <v>209</v>
      </c>
      <c r="B139" s="12">
        <v>915</v>
      </c>
      <c r="C139" s="13" t="s">
        <v>22</v>
      </c>
      <c r="D139" s="13" t="s">
        <v>53</v>
      </c>
      <c r="E139" s="20" t="s">
        <v>278</v>
      </c>
      <c r="F139" s="19" t="s">
        <v>1</v>
      </c>
      <c r="G139" s="15">
        <f>G140</f>
        <v>0.1</v>
      </c>
    </row>
    <row r="140" spans="1:7" ht="25.5" x14ac:dyDescent="0.2">
      <c r="A140" s="33" t="s">
        <v>43</v>
      </c>
      <c r="B140" s="12">
        <v>915</v>
      </c>
      <c r="C140" s="13" t="s">
        <v>22</v>
      </c>
      <c r="D140" s="13" t="s">
        <v>53</v>
      </c>
      <c r="E140" s="20" t="s">
        <v>278</v>
      </c>
      <c r="F140" s="19" t="s">
        <v>42</v>
      </c>
      <c r="G140" s="15">
        <v>0.1</v>
      </c>
    </row>
    <row r="141" spans="1:7" x14ac:dyDescent="0.2">
      <c r="A141" s="27" t="s">
        <v>52</v>
      </c>
      <c r="B141" s="12">
        <v>915</v>
      </c>
      <c r="C141" s="19" t="s">
        <v>14</v>
      </c>
      <c r="D141" s="19" t="s">
        <v>2</v>
      </c>
      <c r="E141" s="20" t="s">
        <v>91</v>
      </c>
      <c r="F141" s="19" t="s">
        <v>1</v>
      </c>
      <c r="G141" s="54">
        <f>G142</f>
        <v>2012.4899999999998</v>
      </c>
    </row>
    <row r="142" spans="1:7" x14ac:dyDescent="0.2">
      <c r="A142" s="22" t="s">
        <v>51</v>
      </c>
      <c r="B142" s="13" t="s">
        <v>191</v>
      </c>
      <c r="C142" s="19" t="s">
        <v>14</v>
      </c>
      <c r="D142" s="19" t="s">
        <v>4</v>
      </c>
      <c r="E142" s="20" t="s">
        <v>91</v>
      </c>
      <c r="F142" s="19" t="s">
        <v>1</v>
      </c>
      <c r="G142" s="55">
        <f>G146+G147+G148+G152+G151</f>
        <v>2012.4899999999998</v>
      </c>
    </row>
    <row r="143" spans="1:7" ht="27" x14ac:dyDescent="0.2">
      <c r="A143" s="21" t="s">
        <v>217</v>
      </c>
      <c r="B143" s="12">
        <v>915</v>
      </c>
      <c r="C143" s="19" t="s">
        <v>14</v>
      </c>
      <c r="D143" s="19" t="s">
        <v>4</v>
      </c>
      <c r="E143" s="20" t="s">
        <v>110</v>
      </c>
      <c r="F143" s="19" t="s">
        <v>1</v>
      </c>
      <c r="G143" s="15">
        <f>G144+G149</f>
        <v>2012.49</v>
      </c>
    </row>
    <row r="144" spans="1:7" x14ac:dyDescent="0.2">
      <c r="A144" s="53" t="s">
        <v>44</v>
      </c>
      <c r="B144" s="12">
        <v>915</v>
      </c>
      <c r="C144" s="19" t="s">
        <v>14</v>
      </c>
      <c r="D144" s="19" t="s">
        <v>4</v>
      </c>
      <c r="E144" s="20" t="s">
        <v>111</v>
      </c>
      <c r="F144" s="19" t="s">
        <v>1</v>
      </c>
      <c r="G144" s="55">
        <f>G145</f>
        <v>851.29</v>
      </c>
    </row>
    <row r="145" spans="1:7" x14ac:dyDescent="0.2">
      <c r="A145" s="53" t="s">
        <v>50</v>
      </c>
      <c r="B145" s="12">
        <v>915</v>
      </c>
      <c r="C145" s="19" t="s">
        <v>14</v>
      </c>
      <c r="D145" s="19" t="s">
        <v>4</v>
      </c>
      <c r="E145" s="20" t="s">
        <v>200</v>
      </c>
      <c r="F145" s="19" t="s">
        <v>1</v>
      </c>
      <c r="G145" s="55">
        <f>G146+G147+G148</f>
        <v>851.29</v>
      </c>
    </row>
    <row r="146" spans="1:7" ht="25.5" x14ac:dyDescent="0.2">
      <c r="A146" s="53" t="s">
        <v>49</v>
      </c>
      <c r="B146" s="12">
        <v>915</v>
      </c>
      <c r="C146" s="19" t="s">
        <v>14</v>
      </c>
      <c r="D146" s="19" t="s">
        <v>4</v>
      </c>
      <c r="E146" s="20" t="s">
        <v>200</v>
      </c>
      <c r="F146" s="19" t="s">
        <v>5</v>
      </c>
      <c r="G146" s="55">
        <v>449.77</v>
      </c>
    </row>
    <row r="147" spans="1:7" ht="25.5" x14ac:dyDescent="0.2">
      <c r="A147" s="53" t="s">
        <v>43</v>
      </c>
      <c r="B147" s="12">
        <v>915</v>
      </c>
      <c r="C147" s="19" t="s">
        <v>14</v>
      </c>
      <c r="D147" s="19" t="s">
        <v>4</v>
      </c>
      <c r="E147" s="20" t="s">
        <v>200</v>
      </c>
      <c r="F147" s="19" t="s">
        <v>42</v>
      </c>
      <c r="G147" s="55">
        <v>375.38</v>
      </c>
    </row>
    <row r="148" spans="1:7" x14ac:dyDescent="0.2">
      <c r="A148" s="22" t="s">
        <v>48</v>
      </c>
      <c r="B148" s="12">
        <v>915</v>
      </c>
      <c r="C148" s="19" t="s">
        <v>14</v>
      </c>
      <c r="D148" s="19" t="s">
        <v>4</v>
      </c>
      <c r="E148" s="20" t="s">
        <v>200</v>
      </c>
      <c r="F148" s="19" t="s">
        <v>47</v>
      </c>
      <c r="G148" s="55">
        <v>26.14</v>
      </c>
    </row>
    <row r="149" spans="1:7" x14ac:dyDescent="0.2">
      <c r="A149" s="22" t="s">
        <v>44</v>
      </c>
      <c r="B149" s="12">
        <v>915</v>
      </c>
      <c r="C149" s="19" t="s">
        <v>14</v>
      </c>
      <c r="D149" s="19" t="s">
        <v>4</v>
      </c>
      <c r="E149" s="20" t="s">
        <v>141</v>
      </c>
      <c r="F149" s="19" t="s">
        <v>1</v>
      </c>
      <c r="G149" s="55">
        <f>G150</f>
        <v>1161.2</v>
      </c>
    </row>
    <row r="150" spans="1:7" x14ac:dyDescent="0.2">
      <c r="A150" s="22" t="s">
        <v>50</v>
      </c>
      <c r="B150" s="12">
        <v>915</v>
      </c>
      <c r="C150" s="19" t="s">
        <v>14</v>
      </c>
      <c r="D150" s="19" t="s">
        <v>4</v>
      </c>
      <c r="E150" s="20" t="s">
        <v>142</v>
      </c>
      <c r="F150" s="19" t="s">
        <v>1</v>
      </c>
      <c r="G150" s="55">
        <f>G152+G151</f>
        <v>1161.2</v>
      </c>
    </row>
    <row r="151" spans="1:7" x14ac:dyDescent="0.2">
      <c r="A151" s="22" t="s">
        <v>193</v>
      </c>
      <c r="B151" s="12">
        <v>915</v>
      </c>
      <c r="C151" s="19" t="s">
        <v>14</v>
      </c>
      <c r="D151" s="19" t="s">
        <v>4</v>
      </c>
      <c r="E151" s="20" t="s">
        <v>142</v>
      </c>
      <c r="F151" s="19" t="s">
        <v>5</v>
      </c>
      <c r="G151" s="55">
        <v>982.9</v>
      </c>
    </row>
    <row r="152" spans="1:7" ht="25.5" x14ac:dyDescent="0.2">
      <c r="A152" s="34" t="s">
        <v>143</v>
      </c>
      <c r="B152" s="35">
        <v>915</v>
      </c>
      <c r="C152" s="19" t="s">
        <v>14</v>
      </c>
      <c r="D152" s="19" t="s">
        <v>4</v>
      </c>
      <c r="E152" s="20" t="s">
        <v>142</v>
      </c>
      <c r="F152" s="19" t="s">
        <v>47</v>
      </c>
      <c r="G152" s="55">
        <v>178.3</v>
      </c>
    </row>
    <row r="153" spans="1:7" x14ac:dyDescent="0.2">
      <c r="A153" s="27" t="s">
        <v>112</v>
      </c>
      <c r="B153" s="12">
        <v>915</v>
      </c>
      <c r="C153" s="19" t="s">
        <v>12</v>
      </c>
      <c r="D153" s="19" t="s">
        <v>2</v>
      </c>
      <c r="E153" s="20" t="s">
        <v>91</v>
      </c>
      <c r="F153" s="19" t="s">
        <v>1</v>
      </c>
      <c r="G153" s="54">
        <f>G154+G158</f>
        <v>267.68</v>
      </c>
    </row>
    <row r="154" spans="1:7" x14ac:dyDescent="0.2">
      <c r="A154" s="22" t="s">
        <v>46</v>
      </c>
      <c r="B154" s="13" t="s">
        <v>191</v>
      </c>
      <c r="C154" s="19" t="s">
        <v>12</v>
      </c>
      <c r="D154" s="19" t="s">
        <v>4</v>
      </c>
      <c r="E154" s="20" t="s">
        <v>91</v>
      </c>
      <c r="F154" s="19" t="s">
        <v>1</v>
      </c>
      <c r="G154" s="55">
        <f>G155</f>
        <v>267.68</v>
      </c>
    </row>
    <row r="155" spans="1:7" x14ac:dyDescent="0.2">
      <c r="A155" s="24" t="s">
        <v>96</v>
      </c>
      <c r="B155" s="13" t="s">
        <v>191</v>
      </c>
      <c r="C155" s="19" t="s">
        <v>12</v>
      </c>
      <c r="D155" s="19" t="s">
        <v>4</v>
      </c>
      <c r="E155" s="20" t="s">
        <v>97</v>
      </c>
      <c r="F155" s="19" t="s">
        <v>1</v>
      </c>
      <c r="G155" s="55">
        <f>G156</f>
        <v>267.68</v>
      </c>
    </row>
    <row r="156" spans="1:7" x14ac:dyDescent="0.2">
      <c r="A156" s="22" t="s">
        <v>44</v>
      </c>
      <c r="B156" s="59" t="s">
        <v>191</v>
      </c>
      <c r="C156" s="19" t="s">
        <v>12</v>
      </c>
      <c r="D156" s="19" t="s">
        <v>4</v>
      </c>
      <c r="E156" s="20" t="s">
        <v>98</v>
      </c>
      <c r="F156" s="19" t="s">
        <v>1</v>
      </c>
      <c r="G156" s="55">
        <f>G157</f>
        <v>267.68</v>
      </c>
    </row>
    <row r="157" spans="1:7" x14ac:dyDescent="0.2">
      <c r="A157" s="36" t="s">
        <v>218</v>
      </c>
      <c r="B157" s="13" t="s">
        <v>191</v>
      </c>
      <c r="C157" s="19" t="s">
        <v>12</v>
      </c>
      <c r="D157" s="19" t="s">
        <v>4</v>
      </c>
      <c r="E157" s="20" t="s">
        <v>107</v>
      </c>
      <c r="F157" s="19" t="s">
        <v>219</v>
      </c>
      <c r="G157" s="65">
        <v>267.68</v>
      </c>
    </row>
  </sheetData>
  <autoFilter ref="E1:E4"/>
  <mergeCells count="9">
    <mergeCell ref="G5:G6"/>
    <mergeCell ref="F1:G1"/>
    <mergeCell ref="E2:G2"/>
    <mergeCell ref="A3:H3"/>
    <mergeCell ref="A5:A6"/>
    <mergeCell ref="C5:C6"/>
    <mergeCell ref="D5:D6"/>
    <mergeCell ref="E5:E6"/>
    <mergeCell ref="F5:F6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83">
      <formula1>200</formula1>
    </dataValidation>
  </dataValidations>
  <pageMargins left="0.23622047244094491" right="3.937007874015748E-2" top="0.74803149606299213" bottom="0.74803149606299213" header="0.31496062992125984" footer="0.31496062992125984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160"/>
  <sheetViews>
    <sheetView topLeftCell="A44" workbookViewId="0">
      <selection activeCell="C2" sqref="C2:F2"/>
    </sheetView>
  </sheetViews>
  <sheetFormatPr defaultRowHeight="15.75" x14ac:dyDescent="0.25"/>
  <cols>
    <col min="1" max="1" width="57.7109375" customWidth="1"/>
    <col min="2" max="2" width="5.140625" customWidth="1"/>
    <col min="3" max="3" width="5.28515625" style="2" customWidth="1"/>
    <col min="4" max="4" width="12.7109375" customWidth="1"/>
    <col min="5" max="5" width="6.140625" style="3" customWidth="1"/>
    <col min="6" max="6" width="13.42578125" customWidth="1"/>
    <col min="8" max="8" width="10.85546875" bestFit="1" customWidth="1"/>
  </cols>
  <sheetData>
    <row r="1" spans="1:11" ht="15.75" customHeight="1" x14ac:dyDescent="0.2">
      <c r="A1" s="4"/>
      <c r="B1" s="4"/>
      <c r="C1" s="7"/>
      <c r="D1" s="193" t="s">
        <v>205</v>
      </c>
      <c r="E1" s="193"/>
      <c r="F1" s="193"/>
      <c r="G1" s="1"/>
      <c r="H1" s="4"/>
      <c r="I1" s="4"/>
      <c r="J1" s="4"/>
      <c r="K1" s="4"/>
    </row>
    <row r="2" spans="1:11" ht="31.5" customHeight="1" x14ac:dyDescent="0.2">
      <c r="A2" s="4"/>
      <c r="B2" s="5"/>
      <c r="C2" s="193" t="s">
        <v>285</v>
      </c>
      <c r="D2" s="193"/>
      <c r="E2" s="193"/>
      <c r="F2" s="193"/>
      <c r="G2" s="1"/>
      <c r="H2" s="1"/>
      <c r="I2" s="4"/>
      <c r="J2" s="4"/>
      <c r="K2" s="4"/>
    </row>
    <row r="3" spans="1:11" ht="26.25" customHeight="1" x14ac:dyDescent="0.2">
      <c r="A3" s="195" t="s">
        <v>280</v>
      </c>
      <c r="B3" s="196"/>
      <c r="C3" s="196"/>
      <c r="D3" s="196"/>
      <c r="E3" s="196"/>
      <c r="F3" s="196"/>
      <c r="G3" s="4"/>
      <c r="H3" s="4"/>
      <c r="I3" s="4"/>
      <c r="J3" s="4"/>
      <c r="K3" s="4"/>
    </row>
    <row r="4" spans="1:11" ht="12.75" x14ac:dyDescent="0.2">
      <c r="A4" s="196"/>
      <c r="B4" s="196"/>
      <c r="C4" s="196"/>
      <c r="D4" s="196"/>
      <c r="E4" s="196"/>
      <c r="F4" s="196"/>
      <c r="G4" s="4"/>
      <c r="H4" s="4"/>
      <c r="I4" s="4"/>
      <c r="J4" s="4"/>
      <c r="K4" s="4"/>
    </row>
    <row r="5" spans="1:11" ht="12.75" x14ac:dyDescent="0.2">
      <c r="A5" s="4"/>
      <c r="B5" s="4"/>
      <c r="C5" s="7"/>
      <c r="D5" s="4"/>
      <c r="E5" s="204" t="s">
        <v>90</v>
      </c>
      <c r="F5" s="204"/>
      <c r="G5" s="4"/>
      <c r="H5" s="4"/>
      <c r="I5" s="4"/>
      <c r="J5" s="4"/>
      <c r="K5" s="4"/>
    </row>
    <row r="6" spans="1:11" ht="12.75" x14ac:dyDescent="0.2">
      <c r="A6" s="207" t="s">
        <v>0</v>
      </c>
      <c r="B6" s="209" t="s">
        <v>89</v>
      </c>
      <c r="C6" s="209" t="s">
        <v>88</v>
      </c>
      <c r="D6" s="211" t="s">
        <v>87</v>
      </c>
      <c r="E6" s="213" t="s">
        <v>86</v>
      </c>
      <c r="F6" s="205" t="s">
        <v>85</v>
      </c>
    </row>
    <row r="7" spans="1:11" ht="18.75" customHeight="1" x14ac:dyDescent="0.2">
      <c r="A7" s="208"/>
      <c r="B7" s="210"/>
      <c r="C7" s="210"/>
      <c r="D7" s="212"/>
      <c r="E7" s="214"/>
      <c r="F7" s="206"/>
    </row>
    <row r="8" spans="1:11" x14ac:dyDescent="0.2">
      <c r="A8" s="16" t="s">
        <v>84</v>
      </c>
      <c r="B8" s="60" t="s">
        <v>2</v>
      </c>
      <c r="C8" s="60" t="s">
        <v>2</v>
      </c>
      <c r="D8" s="61" t="s">
        <v>91</v>
      </c>
      <c r="E8" s="60" t="s">
        <v>1</v>
      </c>
      <c r="F8" s="54">
        <f>F9+F48+F71+F104+F137+F144+F156+F54</f>
        <v>10624.89</v>
      </c>
    </row>
    <row r="9" spans="1:11" x14ac:dyDescent="0.2">
      <c r="A9" s="18" t="s">
        <v>83</v>
      </c>
      <c r="B9" s="19" t="s">
        <v>4</v>
      </c>
      <c r="C9" s="19" t="s">
        <v>2</v>
      </c>
      <c r="D9" s="20" t="s">
        <v>91</v>
      </c>
      <c r="E9" s="19" t="s">
        <v>1</v>
      </c>
      <c r="F9" s="54">
        <f>F10+F17+F27+F37+F41+F32</f>
        <v>4006.98</v>
      </c>
    </row>
    <row r="10" spans="1:11" ht="27" x14ac:dyDescent="0.2">
      <c r="A10" s="21" t="s">
        <v>82</v>
      </c>
      <c r="B10" s="19" t="s">
        <v>4</v>
      </c>
      <c r="C10" s="19" t="s">
        <v>20</v>
      </c>
      <c r="D10" s="20" t="s">
        <v>91</v>
      </c>
      <c r="E10" s="19" t="s">
        <v>1</v>
      </c>
      <c r="F10" s="54">
        <f>F11</f>
        <v>841.79</v>
      </c>
    </row>
    <row r="11" spans="1:11" ht="27" x14ac:dyDescent="0.2">
      <c r="A11" s="21" t="s">
        <v>207</v>
      </c>
      <c r="B11" s="19" t="s">
        <v>4</v>
      </c>
      <c r="C11" s="19" t="s">
        <v>20</v>
      </c>
      <c r="D11" s="20" t="s">
        <v>92</v>
      </c>
      <c r="E11" s="19" t="s">
        <v>1</v>
      </c>
      <c r="F11" s="15">
        <f>F12+F15</f>
        <v>841.79</v>
      </c>
    </row>
    <row r="12" spans="1:11" ht="25.5" x14ac:dyDescent="0.2">
      <c r="A12" s="22" t="s">
        <v>45</v>
      </c>
      <c r="B12" s="19" t="s">
        <v>4</v>
      </c>
      <c r="C12" s="19" t="s">
        <v>20</v>
      </c>
      <c r="D12" s="20" t="s">
        <v>93</v>
      </c>
      <c r="E12" s="19" t="s">
        <v>1</v>
      </c>
      <c r="F12" s="55">
        <f>F13</f>
        <v>820.11</v>
      </c>
    </row>
    <row r="13" spans="1:11" x14ac:dyDescent="0.2">
      <c r="A13" s="22" t="s">
        <v>81</v>
      </c>
      <c r="B13" s="19" t="s">
        <v>4</v>
      </c>
      <c r="C13" s="19" t="s">
        <v>20</v>
      </c>
      <c r="D13" s="20" t="s">
        <v>94</v>
      </c>
      <c r="E13" s="19" t="s">
        <v>1</v>
      </c>
      <c r="F13" s="55">
        <f>F14</f>
        <v>820.11</v>
      </c>
    </row>
    <row r="14" spans="1:11" ht="25.5" x14ac:dyDescent="0.2">
      <c r="A14" s="22" t="s">
        <v>69</v>
      </c>
      <c r="B14" s="19" t="s">
        <v>4</v>
      </c>
      <c r="C14" s="19" t="s">
        <v>20</v>
      </c>
      <c r="D14" s="20" t="s">
        <v>94</v>
      </c>
      <c r="E14" s="19" t="s">
        <v>16</v>
      </c>
      <c r="F14" s="55">
        <v>820.11</v>
      </c>
    </row>
    <row r="15" spans="1:11" x14ac:dyDescent="0.2">
      <c r="A15" s="22" t="s">
        <v>81</v>
      </c>
      <c r="B15" s="19" t="s">
        <v>4</v>
      </c>
      <c r="C15" s="19" t="s">
        <v>20</v>
      </c>
      <c r="D15" s="20" t="s">
        <v>262</v>
      </c>
      <c r="E15" s="19" t="s">
        <v>1</v>
      </c>
      <c r="F15" s="55">
        <f>F16</f>
        <v>21.68</v>
      </c>
    </row>
    <row r="16" spans="1:11" ht="25.5" x14ac:dyDescent="0.2">
      <c r="A16" s="22" t="s">
        <v>69</v>
      </c>
      <c r="B16" s="19" t="s">
        <v>4</v>
      </c>
      <c r="C16" s="19" t="s">
        <v>20</v>
      </c>
      <c r="D16" s="20" t="s">
        <v>262</v>
      </c>
      <c r="E16" s="19" t="s">
        <v>16</v>
      </c>
      <c r="F16" s="55">
        <v>21.68</v>
      </c>
    </row>
    <row r="17" spans="1:6" ht="40.5" x14ac:dyDescent="0.2">
      <c r="A17" s="21" t="s">
        <v>80</v>
      </c>
      <c r="B17" s="19" t="s">
        <v>4</v>
      </c>
      <c r="C17" s="19" t="s">
        <v>40</v>
      </c>
      <c r="D17" s="20" t="s">
        <v>91</v>
      </c>
      <c r="E17" s="19" t="s">
        <v>1</v>
      </c>
      <c r="F17" s="54">
        <f>F18</f>
        <v>2116.44</v>
      </c>
    </row>
    <row r="18" spans="1:6" ht="27" x14ac:dyDescent="0.2">
      <c r="A18" s="21" t="s">
        <v>207</v>
      </c>
      <c r="B18" s="19" t="s">
        <v>4</v>
      </c>
      <c r="C18" s="19" t="s">
        <v>40</v>
      </c>
      <c r="D18" s="20" t="s">
        <v>92</v>
      </c>
      <c r="E18" s="19" t="s">
        <v>1</v>
      </c>
      <c r="F18" s="17">
        <f>F19+F22</f>
        <v>2116.44</v>
      </c>
    </row>
    <row r="19" spans="1:6" ht="25.5" x14ac:dyDescent="0.2">
      <c r="A19" s="22" t="s">
        <v>45</v>
      </c>
      <c r="B19" s="19" t="s">
        <v>4</v>
      </c>
      <c r="C19" s="19" t="s">
        <v>40</v>
      </c>
      <c r="D19" s="20" t="s">
        <v>93</v>
      </c>
      <c r="E19" s="19" t="s">
        <v>1</v>
      </c>
      <c r="F19" s="55">
        <f>F20+F25</f>
        <v>2073.08</v>
      </c>
    </row>
    <row r="20" spans="1:6" ht="25.5" x14ac:dyDescent="0.2">
      <c r="A20" s="22" t="s">
        <v>79</v>
      </c>
      <c r="B20" s="19" t="s">
        <v>4</v>
      </c>
      <c r="C20" s="19" t="s">
        <v>40</v>
      </c>
      <c r="D20" s="20" t="s">
        <v>95</v>
      </c>
      <c r="E20" s="19" t="s">
        <v>1</v>
      </c>
      <c r="F20" s="55">
        <f>F21+F24+F26</f>
        <v>2073.08</v>
      </c>
    </row>
    <row r="21" spans="1:6" ht="25.5" x14ac:dyDescent="0.2">
      <c r="A21" s="22" t="s">
        <v>69</v>
      </c>
      <c r="B21" s="19" t="s">
        <v>4</v>
      </c>
      <c r="C21" s="19" t="s">
        <v>40</v>
      </c>
      <c r="D21" s="20" t="s">
        <v>95</v>
      </c>
      <c r="E21" s="19" t="s">
        <v>16</v>
      </c>
      <c r="F21" s="55">
        <v>1746.26</v>
      </c>
    </row>
    <row r="22" spans="1:6" ht="25.5" x14ac:dyDescent="0.2">
      <c r="A22" s="22" t="s">
        <v>79</v>
      </c>
      <c r="B22" s="19" t="s">
        <v>4</v>
      </c>
      <c r="C22" s="19" t="s">
        <v>40</v>
      </c>
      <c r="D22" s="20" t="s">
        <v>262</v>
      </c>
      <c r="E22" s="19" t="s">
        <v>1</v>
      </c>
      <c r="F22" s="55">
        <f>F23</f>
        <v>43.36</v>
      </c>
    </row>
    <row r="23" spans="1:6" ht="25.5" x14ac:dyDescent="0.2">
      <c r="A23" s="22" t="s">
        <v>69</v>
      </c>
      <c r="B23" s="19" t="s">
        <v>4</v>
      </c>
      <c r="C23" s="19" t="s">
        <v>40</v>
      </c>
      <c r="D23" s="20" t="s">
        <v>262</v>
      </c>
      <c r="E23" s="19" t="s">
        <v>16</v>
      </c>
      <c r="F23" s="55">
        <v>43.36</v>
      </c>
    </row>
    <row r="24" spans="1:6" ht="23.25" customHeight="1" x14ac:dyDescent="0.2">
      <c r="A24" s="22" t="s">
        <v>43</v>
      </c>
      <c r="B24" s="19" t="s">
        <v>4</v>
      </c>
      <c r="C24" s="19" t="s">
        <v>40</v>
      </c>
      <c r="D24" s="20" t="s">
        <v>95</v>
      </c>
      <c r="E24" s="19" t="s">
        <v>42</v>
      </c>
      <c r="F24" s="55">
        <v>324.89999999999998</v>
      </c>
    </row>
    <row r="25" spans="1:6" hidden="1" x14ac:dyDescent="0.2">
      <c r="A25" s="22" t="s">
        <v>21</v>
      </c>
      <c r="B25" s="19" t="s">
        <v>4</v>
      </c>
      <c r="C25" s="19" t="s">
        <v>40</v>
      </c>
      <c r="D25" s="20" t="s">
        <v>166</v>
      </c>
      <c r="E25" s="19" t="s">
        <v>61</v>
      </c>
      <c r="F25" s="55"/>
    </row>
    <row r="26" spans="1:6" x14ac:dyDescent="0.2">
      <c r="A26" s="22" t="s">
        <v>58</v>
      </c>
      <c r="B26" s="19" t="s">
        <v>4</v>
      </c>
      <c r="C26" s="19" t="s">
        <v>40</v>
      </c>
      <c r="D26" s="20" t="s">
        <v>95</v>
      </c>
      <c r="E26" s="19" t="s">
        <v>47</v>
      </c>
      <c r="F26" s="56">
        <v>1.92</v>
      </c>
    </row>
    <row r="27" spans="1:6" ht="40.5" x14ac:dyDescent="0.2">
      <c r="A27" s="21" t="s">
        <v>78</v>
      </c>
      <c r="B27" s="19" t="s">
        <v>4</v>
      </c>
      <c r="C27" s="19" t="s">
        <v>10</v>
      </c>
      <c r="D27" s="20" t="s">
        <v>91</v>
      </c>
      <c r="E27" s="19" t="s">
        <v>1</v>
      </c>
      <c r="F27" s="54">
        <f>F28</f>
        <v>4</v>
      </c>
    </row>
    <row r="28" spans="1:6" ht="27" x14ac:dyDescent="0.2">
      <c r="A28" s="21" t="s">
        <v>207</v>
      </c>
      <c r="B28" s="19" t="s">
        <v>4</v>
      </c>
      <c r="C28" s="19" t="s">
        <v>10</v>
      </c>
      <c r="D28" s="20" t="s">
        <v>92</v>
      </c>
      <c r="E28" s="19" t="s">
        <v>1</v>
      </c>
      <c r="F28" s="15">
        <f>F29</f>
        <v>4</v>
      </c>
    </row>
    <row r="29" spans="1:6" ht="25.5" x14ac:dyDescent="0.2">
      <c r="A29" s="22" t="s">
        <v>45</v>
      </c>
      <c r="B29" s="19" t="s">
        <v>4</v>
      </c>
      <c r="C29" s="19" t="s">
        <v>10</v>
      </c>
      <c r="D29" s="57" t="s">
        <v>93</v>
      </c>
      <c r="E29" s="19" t="s">
        <v>1</v>
      </c>
      <c r="F29" s="55">
        <f>F30</f>
        <v>4</v>
      </c>
    </row>
    <row r="30" spans="1:6" ht="38.25" x14ac:dyDescent="0.2">
      <c r="A30" s="22" t="s">
        <v>174</v>
      </c>
      <c r="B30" s="19" t="s">
        <v>4</v>
      </c>
      <c r="C30" s="19" t="s">
        <v>10</v>
      </c>
      <c r="D30" s="57" t="s">
        <v>169</v>
      </c>
      <c r="E30" s="19" t="s">
        <v>1</v>
      </c>
      <c r="F30" s="55">
        <f>F31</f>
        <v>4</v>
      </c>
    </row>
    <row r="31" spans="1:6" ht="18" customHeight="1" x14ac:dyDescent="0.2">
      <c r="A31" s="22" t="s">
        <v>21</v>
      </c>
      <c r="B31" s="19" t="s">
        <v>4</v>
      </c>
      <c r="C31" s="19" t="s">
        <v>10</v>
      </c>
      <c r="D31" s="57" t="s">
        <v>169</v>
      </c>
      <c r="E31" s="19" t="s">
        <v>61</v>
      </c>
      <c r="F31" s="55">
        <v>4</v>
      </c>
    </row>
    <row r="32" spans="1:6" ht="0.75" hidden="1" customHeight="1" x14ac:dyDescent="0.2">
      <c r="A32" s="23" t="s">
        <v>170</v>
      </c>
      <c r="B32" s="19" t="s">
        <v>4</v>
      </c>
      <c r="C32" s="19" t="s">
        <v>22</v>
      </c>
      <c r="D32" s="57" t="s">
        <v>91</v>
      </c>
      <c r="E32" s="19" t="s">
        <v>1</v>
      </c>
      <c r="F32" s="55">
        <f>F33</f>
        <v>0</v>
      </c>
    </row>
    <row r="33" spans="1:6" hidden="1" x14ac:dyDescent="0.2">
      <c r="A33" s="24" t="s">
        <v>96</v>
      </c>
      <c r="B33" s="19" t="s">
        <v>4</v>
      </c>
      <c r="C33" s="19" t="s">
        <v>22</v>
      </c>
      <c r="D33" s="57" t="s">
        <v>97</v>
      </c>
      <c r="E33" s="19" t="s">
        <v>1</v>
      </c>
      <c r="F33" s="55">
        <f>F34</f>
        <v>0</v>
      </c>
    </row>
    <row r="34" spans="1:6" ht="25.5" hidden="1" x14ac:dyDescent="0.2">
      <c r="A34" s="22" t="s">
        <v>45</v>
      </c>
      <c r="B34" s="19" t="s">
        <v>4</v>
      </c>
      <c r="C34" s="19" t="s">
        <v>22</v>
      </c>
      <c r="D34" s="57" t="s">
        <v>98</v>
      </c>
      <c r="E34" s="19" t="s">
        <v>1</v>
      </c>
      <c r="F34" s="55">
        <f>F35</f>
        <v>0</v>
      </c>
    </row>
    <row r="35" spans="1:6" hidden="1" x14ac:dyDescent="0.2">
      <c r="A35" s="22" t="s">
        <v>44</v>
      </c>
      <c r="B35" s="19" t="s">
        <v>4</v>
      </c>
      <c r="C35" s="19" t="s">
        <v>22</v>
      </c>
      <c r="D35" s="57" t="s">
        <v>237</v>
      </c>
      <c r="E35" s="19" t="s">
        <v>1</v>
      </c>
      <c r="F35" s="55">
        <f>F36</f>
        <v>0</v>
      </c>
    </row>
    <row r="36" spans="1:6" hidden="1" x14ac:dyDescent="0.2">
      <c r="A36" s="22" t="s">
        <v>58</v>
      </c>
      <c r="B36" s="19" t="s">
        <v>4</v>
      </c>
      <c r="C36" s="19" t="s">
        <v>22</v>
      </c>
      <c r="D36" s="57" t="s">
        <v>238</v>
      </c>
      <c r="E36" s="19" t="s">
        <v>47</v>
      </c>
      <c r="F36" s="55">
        <v>0</v>
      </c>
    </row>
    <row r="37" spans="1:6" hidden="1" x14ac:dyDescent="0.2">
      <c r="A37" s="21" t="s">
        <v>77</v>
      </c>
      <c r="B37" s="19" t="s">
        <v>4</v>
      </c>
      <c r="C37" s="19" t="s">
        <v>15</v>
      </c>
      <c r="D37" s="20" t="s">
        <v>91</v>
      </c>
      <c r="E37" s="19" t="s">
        <v>1</v>
      </c>
      <c r="F37" s="55">
        <f>F38</f>
        <v>0</v>
      </c>
    </row>
    <row r="38" spans="1:6" ht="27" hidden="1" x14ac:dyDescent="0.2">
      <c r="A38" s="21" t="s">
        <v>207</v>
      </c>
      <c r="B38" s="19" t="s">
        <v>4</v>
      </c>
      <c r="C38" s="19" t="s">
        <v>15</v>
      </c>
      <c r="D38" s="20" t="s">
        <v>92</v>
      </c>
      <c r="E38" s="19" t="s">
        <v>1</v>
      </c>
      <c r="F38" s="15">
        <f>F39</f>
        <v>0</v>
      </c>
    </row>
    <row r="39" spans="1:6" ht="25.5" hidden="1" x14ac:dyDescent="0.2">
      <c r="A39" s="22" t="s">
        <v>45</v>
      </c>
      <c r="B39" s="19" t="s">
        <v>4</v>
      </c>
      <c r="C39" s="19" t="s">
        <v>15</v>
      </c>
      <c r="D39" s="20" t="s">
        <v>93</v>
      </c>
      <c r="E39" s="19" t="s">
        <v>1</v>
      </c>
      <c r="F39" s="55">
        <f>F40</f>
        <v>0</v>
      </c>
    </row>
    <row r="40" spans="1:6" hidden="1" x14ac:dyDescent="0.2">
      <c r="A40" s="22" t="s">
        <v>76</v>
      </c>
      <c r="B40" s="19" t="s">
        <v>4</v>
      </c>
      <c r="C40" s="19" t="s">
        <v>15</v>
      </c>
      <c r="D40" s="20" t="s">
        <v>99</v>
      </c>
      <c r="E40" s="19" t="s">
        <v>75</v>
      </c>
      <c r="F40" s="55">
        <v>0</v>
      </c>
    </row>
    <row r="41" spans="1:6" ht="18" customHeight="1" x14ac:dyDescent="0.2">
      <c r="A41" s="25" t="s">
        <v>74</v>
      </c>
      <c r="B41" s="19" t="s">
        <v>4</v>
      </c>
      <c r="C41" s="19" t="s">
        <v>17</v>
      </c>
      <c r="D41" s="20" t="s">
        <v>91</v>
      </c>
      <c r="E41" s="19" t="s">
        <v>1</v>
      </c>
      <c r="F41" s="54">
        <f>F43</f>
        <v>1044.75</v>
      </c>
    </row>
    <row r="42" spans="1:6" ht="27" x14ac:dyDescent="0.2">
      <c r="A42" s="21" t="s">
        <v>207</v>
      </c>
      <c r="B42" s="19" t="s">
        <v>4</v>
      </c>
      <c r="C42" s="19" t="s">
        <v>17</v>
      </c>
      <c r="D42" s="20" t="s">
        <v>92</v>
      </c>
      <c r="E42" s="19" t="s">
        <v>1</v>
      </c>
      <c r="F42" s="15">
        <f>F43</f>
        <v>1044.75</v>
      </c>
    </row>
    <row r="43" spans="1:6" ht="25.5" x14ac:dyDescent="0.2">
      <c r="A43" s="22" t="s">
        <v>45</v>
      </c>
      <c r="B43" s="19" t="s">
        <v>4</v>
      </c>
      <c r="C43" s="19" t="s">
        <v>17</v>
      </c>
      <c r="D43" s="20" t="s">
        <v>93</v>
      </c>
      <c r="E43" s="19" t="s">
        <v>1</v>
      </c>
      <c r="F43" s="15">
        <f>F44</f>
        <v>1044.75</v>
      </c>
    </row>
    <row r="44" spans="1:6" ht="25.5" x14ac:dyDescent="0.2">
      <c r="A44" s="22" t="s">
        <v>79</v>
      </c>
      <c r="B44" s="19" t="s">
        <v>4</v>
      </c>
      <c r="C44" s="19" t="s">
        <v>17</v>
      </c>
      <c r="D44" s="20" t="s">
        <v>100</v>
      </c>
      <c r="E44" s="19" t="s">
        <v>1</v>
      </c>
      <c r="F44" s="55">
        <f>F45+F46+F47</f>
        <v>1044.75</v>
      </c>
    </row>
    <row r="45" spans="1:6" ht="25.5" x14ac:dyDescent="0.2">
      <c r="A45" s="22" t="s">
        <v>73</v>
      </c>
      <c r="B45" s="19" t="s">
        <v>4</v>
      </c>
      <c r="C45" s="19" t="s">
        <v>17</v>
      </c>
      <c r="D45" s="20" t="s">
        <v>100</v>
      </c>
      <c r="E45" s="19" t="s">
        <v>5</v>
      </c>
      <c r="F45" s="56">
        <v>891.89</v>
      </c>
    </row>
    <row r="46" spans="1:6" ht="25.5" x14ac:dyDescent="0.2">
      <c r="A46" s="22" t="s">
        <v>43</v>
      </c>
      <c r="B46" s="19" t="s">
        <v>4</v>
      </c>
      <c r="C46" s="19" t="s">
        <v>17</v>
      </c>
      <c r="D46" s="20" t="s">
        <v>100</v>
      </c>
      <c r="E46" s="19" t="s">
        <v>42</v>
      </c>
      <c r="F46" s="55">
        <v>151.12</v>
      </c>
    </row>
    <row r="47" spans="1:6" x14ac:dyDescent="0.2">
      <c r="A47" s="22" t="s">
        <v>58</v>
      </c>
      <c r="B47" s="19" t="s">
        <v>4</v>
      </c>
      <c r="C47" s="19" t="s">
        <v>17</v>
      </c>
      <c r="D47" s="20" t="s">
        <v>100</v>
      </c>
      <c r="E47" s="19" t="s">
        <v>47</v>
      </c>
      <c r="F47" s="55">
        <v>1.74</v>
      </c>
    </row>
    <row r="48" spans="1:6" x14ac:dyDescent="0.2">
      <c r="A48" s="26" t="s">
        <v>72</v>
      </c>
      <c r="B48" s="19" t="s">
        <v>20</v>
      </c>
      <c r="C48" s="19" t="s">
        <v>2</v>
      </c>
      <c r="D48" s="20" t="s">
        <v>91</v>
      </c>
      <c r="E48" s="19" t="s">
        <v>1</v>
      </c>
      <c r="F48" s="54">
        <f>F49</f>
        <v>156.19999999999999</v>
      </c>
    </row>
    <row r="49" spans="1:6" x14ac:dyDescent="0.2">
      <c r="A49" s="22" t="s">
        <v>71</v>
      </c>
      <c r="B49" s="19" t="s">
        <v>20</v>
      </c>
      <c r="C49" s="19" t="s">
        <v>7</v>
      </c>
      <c r="D49" s="20" t="s">
        <v>91</v>
      </c>
      <c r="E49" s="19" t="s">
        <v>1</v>
      </c>
      <c r="F49" s="54">
        <f>F50</f>
        <v>156.19999999999999</v>
      </c>
    </row>
    <row r="50" spans="1:6" ht="27" x14ac:dyDescent="0.2">
      <c r="A50" s="21" t="s">
        <v>207</v>
      </c>
      <c r="B50" s="19" t="s">
        <v>20</v>
      </c>
      <c r="C50" s="19" t="s">
        <v>7</v>
      </c>
      <c r="D50" s="20" t="s">
        <v>92</v>
      </c>
      <c r="E50" s="19" t="s">
        <v>1</v>
      </c>
      <c r="F50" s="15">
        <f>F51</f>
        <v>156.19999999999999</v>
      </c>
    </row>
    <row r="51" spans="1:6" ht="25.5" x14ac:dyDescent="0.2">
      <c r="A51" s="22" t="s">
        <v>70</v>
      </c>
      <c r="B51" s="19" t="s">
        <v>20</v>
      </c>
      <c r="C51" s="19" t="s">
        <v>7</v>
      </c>
      <c r="D51" s="20" t="s">
        <v>263</v>
      </c>
      <c r="E51" s="19" t="s">
        <v>1</v>
      </c>
      <c r="F51" s="55">
        <f>F53+F52</f>
        <v>156.19999999999999</v>
      </c>
    </row>
    <row r="52" spans="1:6" ht="24" customHeight="1" x14ac:dyDescent="0.2">
      <c r="A52" s="22" t="s">
        <v>69</v>
      </c>
      <c r="B52" s="19" t="s">
        <v>20</v>
      </c>
      <c r="C52" s="19" t="s">
        <v>7</v>
      </c>
      <c r="D52" s="20" t="s">
        <v>263</v>
      </c>
      <c r="E52" s="19" t="s">
        <v>16</v>
      </c>
      <c r="F52" s="55">
        <v>156.19999999999999</v>
      </c>
    </row>
    <row r="53" spans="1:6" ht="25.5" hidden="1" x14ac:dyDescent="0.2">
      <c r="A53" s="22" t="s">
        <v>43</v>
      </c>
      <c r="B53" s="19" t="s">
        <v>20</v>
      </c>
      <c r="C53" s="19" t="s">
        <v>7</v>
      </c>
      <c r="D53" s="20" t="s">
        <v>264</v>
      </c>
      <c r="E53" s="19" t="s">
        <v>42</v>
      </c>
      <c r="F53" s="55">
        <v>0</v>
      </c>
    </row>
    <row r="54" spans="1:6" ht="25.5" x14ac:dyDescent="0.2">
      <c r="A54" s="27" t="s">
        <v>68</v>
      </c>
      <c r="B54" s="19" t="s">
        <v>7</v>
      </c>
      <c r="C54" s="19" t="s">
        <v>2</v>
      </c>
      <c r="D54" s="20" t="s">
        <v>91</v>
      </c>
      <c r="E54" s="19" t="s">
        <v>1</v>
      </c>
      <c r="F54" s="54">
        <f>F65+F55</f>
        <v>242.43</v>
      </c>
    </row>
    <row r="55" spans="1:6" x14ac:dyDescent="0.2">
      <c r="A55" s="27" t="s">
        <v>265</v>
      </c>
      <c r="B55" s="19" t="s">
        <v>7</v>
      </c>
      <c r="C55" s="19" t="s">
        <v>12</v>
      </c>
      <c r="D55" s="20" t="s">
        <v>91</v>
      </c>
      <c r="E55" s="19" t="s">
        <v>1</v>
      </c>
      <c r="F55" s="54">
        <f>F61+F56</f>
        <v>242.43</v>
      </c>
    </row>
    <row r="56" spans="1:6" ht="25.5" x14ac:dyDescent="0.2">
      <c r="A56" s="27" t="s">
        <v>207</v>
      </c>
      <c r="B56" s="19" t="s">
        <v>7</v>
      </c>
      <c r="C56" s="19" t="s">
        <v>12</v>
      </c>
      <c r="D56" s="20" t="s">
        <v>92</v>
      </c>
      <c r="E56" s="19" t="s">
        <v>1</v>
      </c>
      <c r="F56" s="54">
        <f>F57+F59</f>
        <v>242.43</v>
      </c>
    </row>
    <row r="57" spans="1:6" ht="25.5" x14ac:dyDescent="0.2">
      <c r="A57" s="22" t="s">
        <v>266</v>
      </c>
      <c r="B57" s="19" t="s">
        <v>7</v>
      </c>
      <c r="C57" s="19" t="s">
        <v>12</v>
      </c>
      <c r="D57" s="20" t="s">
        <v>258</v>
      </c>
      <c r="E57" s="19" t="s">
        <v>1</v>
      </c>
      <c r="F57" s="55">
        <f>F58</f>
        <v>240</v>
      </c>
    </row>
    <row r="58" spans="1:6" ht="25.5" x14ac:dyDescent="0.2">
      <c r="A58" s="22" t="s">
        <v>43</v>
      </c>
      <c r="B58" s="19" t="s">
        <v>7</v>
      </c>
      <c r="C58" s="19" t="s">
        <v>12</v>
      </c>
      <c r="D58" s="20" t="s">
        <v>258</v>
      </c>
      <c r="E58" s="19" t="s">
        <v>42</v>
      </c>
      <c r="F58" s="55">
        <v>240</v>
      </c>
    </row>
    <row r="59" spans="1:6" ht="25.5" x14ac:dyDescent="0.2">
      <c r="A59" s="22" t="s">
        <v>266</v>
      </c>
      <c r="B59" s="19" t="s">
        <v>7</v>
      </c>
      <c r="C59" s="19" t="s">
        <v>12</v>
      </c>
      <c r="D59" s="20" t="s">
        <v>257</v>
      </c>
      <c r="E59" s="19" t="s">
        <v>1</v>
      </c>
      <c r="F59" s="55">
        <f>F60</f>
        <v>2.4300000000000002</v>
      </c>
    </row>
    <row r="60" spans="1:6" ht="25.5" x14ac:dyDescent="0.2">
      <c r="A60" s="22" t="s">
        <v>43</v>
      </c>
      <c r="B60" s="19" t="s">
        <v>7</v>
      </c>
      <c r="C60" s="19" t="s">
        <v>12</v>
      </c>
      <c r="D60" s="20" t="s">
        <v>257</v>
      </c>
      <c r="E60" s="19" t="s">
        <v>42</v>
      </c>
      <c r="F60" s="55">
        <v>2.4300000000000002</v>
      </c>
    </row>
    <row r="61" spans="1:6" hidden="1" x14ac:dyDescent="0.2">
      <c r="A61" s="58" t="s">
        <v>96</v>
      </c>
      <c r="B61" s="19" t="s">
        <v>7</v>
      </c>
      <c r="C61" s="19" t="s">
        <v>12</v>
      </c>
      <c r="D61" s="20" t="s">
        <v>97</v>
      </c>
      <c r="E61" s="19" t="s">
        <v>1</v>
      </c>
      <c r="F61" s="55">
        <f>F62</f>
        <v>0</v>
      </c>
    </row>
    <row r="62" spans="1:6" hidden="1" x14ac:dyDescent="0.2">
      <c r="A62" s="22" t="s">
        <v>44</v>
      </c>
      <c r="B62" s="19" t="s">
        <v>7</v>
      </c>
      <c r="C62" s="19" t="s">
        <v>12</v>
      </c>
      <c r="D62" s="20" t="s">
        <v>98</v>
      </c>
      <c r="E62" s="19" t="s">
        <v>1</v>
      </c>
      <c r="F62" s="55">
        <f>F63</f>
        <v>0</v>
      </c>
    </row>
    <row r="63" spans="1:6" hidden="1" x14ac:dyDescent="0.2">
      <c r="A63" s="22" t="s">
        <v>267</v>
      </c>
      <c r="B63" s="19" t="s">
        <v>7</v>
      </c>
      <c r="C63" s="19" t="s">
        <v>12</v>
      </c>
      <c r="D63" s="20" t="s">
        <v>268</v>
      </c>
      <c r="E63" s="19" t="s">
        <v>1</v>
      </c>
      <c r="F63" s="55">
        <f>F64</f>
        <v>0</v>
      </c>
    </row>
    <row r="64" spans="1:6" ht="25.5" hidden="1" x14ac:dyDescent="0.2">
      <c r="A64" s="22" t="s">
        <v>43</v>
      </c>
      <c r="B64" s="19" t="s">
        <v>7</v>
      </c>
      <c r="C64" s="19" t="s">
        <v>12</v>
      </c>
      <c r="D64" s="20" t="s">
        <v>268</v>
      </c>
      <c r="E64" s="19" t="s">
        <v>42</v>
      </c>
      <c r="F64" s="55">
        <v>0</v>
      </c>
    </row>
    <row r="65" spans="1:6" ht="25.5" hidden="1" x14ac:dyDescent="0.2">
      <c r="A65" s="27" t="s">
        <v>239</v>
      </c>
      <c r="B65" s="19" t="s">
        <v>7</v>
      </c>
      <c r="C65" s="19" t="s">
        <v>240</v>
      </c>
      <c r="D65" s="20" t="s">
        <v>91</v>
      </c>
      <c r="E65" s="19" t="s">
        <v>1</v>
      </c>
      <c r="F65" s="54">
        <f t="shared" ref="F65:F67" si="0">F66</f>
        <v>0</v>
      </c>
    </row>
    <row r="66" spans="1:6" ht="27" hidden="1" x14ac:dyDescent="0.2">
      <c r="A66" s="21" t="s">
        <v>207</v>
      </c>
      <c r="B66" s="19" t="s">
        <v>7</v>
      </c>
      <c r="C66" s="19" t="s">
        <v>240</v>
      </c>
      <c r="D66" s="20" t="s">
        <v>92</v>
      </c>
      <c r="E66" s="19" t="s">
        <v>1</v>
      </c>
      <c r="F66" s="55">
        <f>F67+F69</f>
        <v>0</v>
      </c>
    </row>
    <row r="67" spans="1:6" hidden="1" x14ac:dyDescent="0.2">
      <c r="A67" s="22" t="s">
        <v>241</v>
      </c>
      <c r="B67" s="19" t="s">
        <v>7</v>
      </c>
      <c r="C67" s="19" t="s">
        <v>240</v>
      </c>
      <c r="D67" s="20" t="s">
        <v>269</v>
      </c>
      <c r="E67" s="19" t="s">
        <v>1</v>
      </c>
      <c r="F67" s="55">
        <f t="shared" si="0"/>
        <v>0</v>
      </c>
    </row>
    <row r="68" spans="1:6" ht="25.5" hidden="1" x14ac:dyDescent="0.2">
      <c r="A68" s="22" t="s">
        <v>69</v>
      </c>
      <c r="B68" s="19" t="s">
        <v>7</v>
      </c>
      <c r="C68" s="19" t="s">
        <v>240</v>
      </c>
      <c r="D68" s="20" t="s">
        <v>269</v>
      </c>
      <c r="E68" s="19" t="s">
        <v>16</v>
      </c>
      <c r="F68" s="55">
        <v>0</v>
      </c>
    </row>
    <row r="69" spans="1:6" hidden="1" x14ac:dyDescent="0.2">
      <c r="A69" s="22" t="s">
        <v>241</v>
      </c>
      <c r="B69" s="19" t="s">
        <v>7</v>
      </c>
      <c r="C69" s="19" t="s">
        <v>240</v>
      </c>
      <c r="D69" s="20" t="s">
        <v>270</v>
      </c>
      <c r="E69" s="19" t="s">
        <v>1</v>
      </c>
      <c r="F69" s="55">
        <f>F70</f>
        <v>0</v>
      </c>
    </row>
    <row r="70" spans="1:6" ht="25.5" hidden="1" x14ac:dyDescent="0.2">
      <c r="A70" s="22" t="s">
        <v>69</v>
      </c>
      <c r="B70" s="19" t="s">
        <v>7</v>
      </c>
      <c r="C70" s="19" t="s">
        <v>240</v>
      </c>
      <c r="D70" s="20" t="s">
        <v>270</v>
      </c>
      <c r="E70" s="19" t="s">
        <v>16</v>
      </c>
      <c r="F70" s="55">
        <v>0</v>
      </c>
    </row>
    <row r="71" spans="1:6" x14ac:dyDescent="0.2">
      <c r="A71" s="28" t="s">
        <v>67</v>
      </c>
      <c r="B71" s="19" t="s">
        <v>40</v>
      </c>
      <c r="C71" s="19" t="s">
        <v>2</v>
      </c>
      <c r="D71" s="20" t="s">
        <v>91</v>
      </c>
      <c r="E71" s="19" t="s">
        <v>1</v>
      </c>
      <c r="F71" s="54">
        <f>F72+F83</f>
        <v>643.4</v>
      </c>
    </row>
    <row r="72" spans="1:6" x14ac:dyDescent="0.2">
      <c r="A72" s="22" t="s">
        <v>66</v>
      </c>
      <c r="B72" s="19" t="s">
        <v>40</v>
      </c>
      <c r="C72" s="19" t="s">
        <v>64</v>
      </c>
      <c r="D72" s="20" t="s">
        <v>91</v>
      </c>
      <c r="E72" s="19" t="s">
        <v>1</v>
      </c>
      <c r="F72" s="54">
        <f>F73</f>
        <v>351.65</v>
      </c>
    </row>
    <row r="73" spans="1:6" ht="27" x14ac:dyDescent="0.2">
      <c r="A73" s="21" t="s">
        <v>210</v>
      </c>
      <c r="B73" s="19" t="s">
        <v>40</v>
      </c>
      <c r="C73" s="19" t="s">
        <v>64</v>
      </c>
      <c r="D73" s="20" t="s">
        <v>103</v>
      </c>
      <c r="E73" s="19" t="s">
        <v>1</v>
      </c>
      <c r="F73" s="15">
        <f>F74+F77+F80</f>
        <v>351.65</v>
      </c>
    </row>
    <row r="74" spans="1:6" x14ac:dyDescent="0.2">
      <c r="A74" s="22" t="s">
        <v>44</v>
      </c>
      <c r="B74" s="19" t="s">
        <v>40</v>
      </c>
      <c r="C74" s="19" t="s">
        <v>64</v>
      </c>
      <c r="D74" s="20" t="s">
        <v>104</v>
      </c>
      <c r="E74" s="19" t="s">
        <v>1</v>
      </c>
      <c r="F74" s="55">
        <f>F75</f>
        <v>351.65</v>
      </c>
    </row>
    <row r="75" spans="1:6" x14ac:dyDescent="0.2">
      <c r="A75" s="22" t="s">
        <v>65</v>
      </c>
      <c r="B75" s="19" t="s">
        <v>40</v>
      </c>
      <c r="C75" s="19" t="s">
        <v>64</v>
      </c>
      <c r="D75" s="20" t="s">
        <v>195</v>
      </c>
      <c r="E75" s="19" t="s">
        <v>1</v>
      </c>
      <c r="F75" s="55">
        <f>F76</f>
        <v>351.65</v>
      </c>
    </row>
    <row r="76" spans="1:6" ht="23.25" customHeight="1" x14ac:dyDescent="0.2">
      <c r="A76" s="22" t="s">
        <v>43</v>
      </c>
      <c r="B76" s="19" t="s">
        <v>40</v>
      </c>
      <c r="C76" s="19" t="s">
        <v>64</v>
      </c>
      <c r="D76" s="20" t="s">
        <v>195</v>
      </c>
      <c r="E76" s="19" t="s">
        <v>42</v>
      </c>
      <c r="F76" s="55">
        <v>351.65</v>
      </c>
    </row>
    <row r="77" spans="1:6" hidden="1" x14ac:dyDescent="0.2">
      <c r="A77" s="22" t="s">
        <v>44</v>
      </c>
      <c r="B77" s="19" t="s">
        <v>40</v>
      </c>
      <c r="C77" s="19" t="s">
        <v>64</v>
      </c>
      <c r="D77" s="20" t="s">
        <v>192</v>
      </c>
      <c r="E77" s="19" t="s">
        <v>1</v>
      </c>
      <c r="F77" s="54">
        <f>F78</f>
        <v>0</v>
      </c>
    </row>
    <row r="78" spans="1:6" hidden="1" x14ac:dyDescent="0.2">
      <c r="A78" s="22" t="s">
        <v>65</v>
      </c>
      <c r="B78" s="19" t="s">
        <v>40</v>
      </c>
      <c r="C78" s="19" t="s">
        <v>64</v>
      </c>
      <c r="D78" s="20" t="s">
        <v>242</v>
      </c>
      <c r="E78" s="19" t="s">
        <v>1</v>
      </c>
      <c r="F78" s="55">
        <f>F79</f>
        <v>0</v>
      </c>
    </row>
    <row r="79" spans="1:6" ht="25.5" hidden="1" x14ac:dyDescent="0.2">
      <c r="A79" s="22" t="s">
        <v>43</v>
      </c>
      <c r="B79" s="19" t="s">
        <v>40</v>
      </c>
      <c r="C79" s="19" t="s">
        <v>64</v>
      </c>
      <c r="D79" s="20" t="s">
        <v>242</v>
      </c>
      <c r="E79" s="19" t="s">
        <v>42</v>
      </c>
      <c r="F79" s="55"/>
    </row>
    <row r="80" spans="1:6" hidden="1" x14ac:dyDescent="0.2">
      <c r="A80" s="22" t="s">
        <v>44</v>
      </c>
      <c r="B80" s="19" t="s">
        <v>40</v>
      </c>
      <c r="C80" s="19" t="s">
        <v>64</v>
      </c>
      <c r="D80" s="20" t="s">
        <v>203</v>
      </c>
      <c r="E80" s="19" t="s">
        <v>1</v>
      </c>
      <c r="F80" s="54">
        <f>F81</f>
        <v>0</v>
      </c>
    </row>
    <row r="81" spans="1:6" hidden="1" x14ac:dyDescent="0.2">
      <c r="A81" s="22" t="s">
        <v>65</v>
      </c>
      <c r="B81" s="19" t="s">
        <v>40</v>
      </c>
      <c r="C81" s="19" t="s">
        <v>64</v>
      </c>
      <c r="D81" s="20" t="s">
        <v>243</v>
      </c>
      <c r="E81" s="19" t="s">
        <v>1</v>
      </c>
      <c r="F81" s="55">
        <f>F82</f>
        <v>0</v>
      </c>
    </row>
    <row r="82" spans="1:6" ht="25.5" hidden="1" x14ac:dyDescent="0.2">
      <c r="A82" s="22" t="s">
        <v>43</v>
      </c>
      <c r="B82" s="19" t="s">
        <v>40</v>
      </c>
      <c r="C82" s="19" t="s">
        <v>64</v>
      </c>
      <c r="D82" s="20" t="s">
        <v>243</v>
      </c>
      <c r="E82" s="19" t="s">
        <v>42</v>
      </c>
      <c r="F82" s="55"/>
    </row>
    <row r="83" spans="1:6" x14ac:dyDescent="0.2">
      <c r="A83" s="27" t="s">
        <v>63</v>
      </c>
      <c r="B83" s="19" t="s">
        <v>40</v>
      </c>
      <c r="C83" s="19" t="s">
        <v>62</v>
      </c>
      <c r="D83" s="20" t="s">
        <v>91</v>
      </c>
      <c r="E83" s="19" t="s">
        <v>1</v>
      </c>
      <c r="F83" s="54">
        <f>F84+F95+F98</f>
        <v>291.75</v>
      </c>
    </row>
    <row r="84" spans="1:6" ht="26.25" customHeight="1" x14ac:dyDescent="0.2">
      <c r="A84" s="29" t="s">
        <v>213</v>
      </c>
      <c r="B84" s="19" t="s">
        <v>40</v>
      </c>
      <c r="C84" s="19" t="s">
        <v>62</v>
      </c>
      <c r="D84" s="20" t="s">
        <v>101</v>
      </c>
      <c r="E84" s="19" t="s">
        <v>1</v>
      </c>
      <c r="F84" s="15">
        <f>F85+F91+F93+F89+F87</f>
        <v>289.64999999999998</v>
      </c>
    </row>
    <row r="85" spans="1:6" hidden="1" x14ac:dyDescent="0.2">
      <c r="A85" s="22" t="s">
        <v>44</v>
      </c>
      <c r="B85" s="19" t="s">
        <v>40</v>
      </c>
      <c r="C85" s="19" t="s">
        <v>62</v>
      </c>
      <c r="D85" s="20" t="s">
        <v>102</v>
      </c>
      <c r="E85" s="19" t="s">
        <v>1</v>
      </c>
      <c r="F85" s="55">
        <f>F86</f>
        <v>0</v>
      </c>
    </row>
    <row r="86" spans="1:6" ht="25.5" hidden="1" x14ac:dyDescent="0.2">
      <c r="A86" s="22" t="s">
        <v>43</v>
      </c>
      <c r="B86" s="19" t="s">
        <v>40</v>
      </c>
      <c r="C86" s="19" t="s">
        <v>62</v>
      </c>
      <c r="D86" s="20" t="s">
        <v>196</v>
      </c>
      <c r="E86" s="19" t="s">
        <v>42</v>
      </c>
      <c r="F86" s="55">
        <v>0</v>
      </c>
    </row>
    <row r="87" spans="1:6" x14ac:dyDescent="0.2">
      <c r="A87" s="22" t="s">
        <v>44</v>
      </c>
      <c r="B87" s="19" t="s">
        <v>40</v>
      </c>
      <c r="C87" s="19" t="s">
        <v>62</v>
      </c>
      <c r="D87" s="20" t="s">
        <v>281</v>
      </c>
      <c r="E87" s="19" t="s">
        <v>1</v>
      </c>
      <c r="F87" s="55">
        <f>F88</f>
        <v>85.5</v>
      </c>
    </row>
    <row r="88" spans="1:6" ht="25.5" x14ac:dyDescent="0.2">
      <c r="A88" s="22" t="s">
        <v>43</v>
      </c>
      <c r="B88" s="19" t="s">
        <v>40</v>
      </c>
      <c r="C88" s="19" t="s">
        <v>62</v>
      </c>
      <c r="D88" s="20" t="s">
        <v>281</v>
      </c>
      <c r="E88" s="19" t="s">
        <v>42</v>
      </c>
      <c r="F88" s="55">
        <v>85.5</v>
      </c>
    </row>
    <row r="89" spans="1:6" x14ac:dyDescent="0.2">
      <c r="A89" s="22" t="s">
        <v>44</v>
      </c>
      <c r="B89" s="19" t="s">
        <v>40</v>
      </c>
      <c r="C89" s="19" t="s">
        <v>62</v>
      </c>
      <c r="D89" s="20" t="s">
        <v>272</v>
      </c>
      <c r="E89" s="19" t="s">
        <v>1</v>
      </c>
      <c r="F89" s="55">
        <f>F90</f>
        <v>9.5</v>
      </c>
    </row>
    <row r="90" spans="1:6" ht="25.5" x14ac:dyDescent="0.2">
      <c r="A90" s="22" t="s">
        <v>43</v>
      </c>
      <c r="B90" s="19" t="s">
        <v>40</v>
      </c>
      <c r="C90" s="19" t="s">
        <v>62</v>
      </c>
      <c r="D90" s="20" t="s">
        <v>272</v>
      </c>
      <c r="E90" s="19" t="s">
        <v>42</v>
      </c>
      <c r="F90" s="55">
        <v>9.5</v>
      </c>
    </row>
    <row r="91" spans="1:6" x14ac:dyDescent="0.2">
      <c r="A91" s="22" t="s">
        <v>44</v>
      </c>
      <c r="B91" s="19" t="s">
        <v>40</v>
      </c>
      <c r="C91" s="19" t="s">
        <v>62</v>
      </c>
      <c r="D91" s="20" t="s">
        <v>260</v>
      </c>
      <c r="E91" s="19" t="s">
        <v>1</v>
      </c>
      <c r="F91" s="55">
        <f>F92</f>
        <v>192.7</v>
      </c>
    </row>
    <row r="92" spans="1:6" ht="25.5" x14ac:dyDescent="0.2">
      <c r="A92" s="22" t="s">
        <v>43</v>
      </c>
      <c r="B92" s="19" t="s">
        <v>40</v>
      </c>
      <c r="C92" s="19" t="s">
        <v>62</v>
      </c>
      <c r="D92" s="20" t="s">
        <v>260</v>
      </c>
      <c r="E92" s="19" t="s">
        <v>42</v>
      </c>
      <c r="F92" s="55">
        <v>192.7</v>
      </c>
    </row>
    <row r="93" spans="1:6" x14ac:dyDescent="0.2">
      <c r="A93" s="22" t="s">
        <v>44</v>
      </c>
      <c r="B93" s="19" t="s">
        <v>40</v>
      </c>
      <c r="C93" s="19" t="s">
        <v>62</v>
      </c>
      <c r="D93" s="20" t="s">
        <v>259</v>
      </c>
      <c r="E93" s="19" t="s">
        <v>1</v>
      </c>
      <c r="F93" s="55">
        <f>F94</f>
        <v>1.95</v>
      </c>
    </row>
    <row r="94" spans="1:6" ht="25.5" x14ac:dyDescent="0.2">
      <c r="A94" s="22" t="s">
        <v>43</v>
      </c>
      <c r="B94" s="19" t="s">
        <v>40</v>
      </c>
      <c r="C94" s="19" t="s">
        <v>62</v>
      </c>
      <c r="D94" s="20" t="s">
        <v>259</v>
      </c>
      <c r="E94" s="19" t="s">
        <v>42</v>
      </c>
      <c r="F94" s="55">
        <v>1.95</v>
      </c>
    </row>
    <row r="95" spans="1:6" ht="40.5" x14ac:dyDescent="0.2">
      <c r="A95" s="21" t="s">
        <v>211</v>
      </c>
      <c r="B95" s="19" t="s">
        <v>40</v>
      </c>
      <c r="C95" s="19" t="s">
        <v>62</v>
      </c>
      <c r="D95" s="20" t="s">
        <v>114</v>
      </c>
      <c r="E95" s="19" t="s">
        <v>1</v>
      </c>
      <c r="F95" s="15">
        <f>F96</f>
        <v>0.3</v>
      </c>
    </row>
    <row r="96" spans="1:6" x14ac:dyDescent="0.2">
      <c r="A96" s="22" t="s">
        <v>44</v>
      </c>
      <c r="B96" s="19" t="s">
        <v>40</v>
      </c>
      <c r="C96" s="19" t="s">
        <v>62</v>
      </c>
      <c r="D96" s="20" t="s">
        <v>115</v>
      </c>
      <c r="E96" s="19" t="s">
        <v>1</v>
      </c>
      <c r="F96" s="55">
        <f>F97</f>
        <v>0.3</v>
      </c>
    </row>
    <row r="97" spans="1:6" ht="25.5" x14ac:dyDescent="0.2">
      <c r="A97" s="22" t="s">
        <v>43</v>
      </c>
      <c r="B97" s="19" t="s">
        <v>40</v>
      </c>
      <c r="C97" s="19" t="s">
        <v>62</v>
      </c>
      <c r="D97" s="20" t="s">
        <v>197</v>
      </c>
      <c r="E97" s="19" t="s">
        <v>42</v>
      </c>
      <c r="F97" s="55">
        <v>0.3</v>
      </c>
    </row>
    <row r="98" spans="1:6" x14ac:dyDescent="0.2">
      <c r="A98" s="24" t="s">
        <v>96</v>
      </c>
      <c r="B98" s="19" t="s">
        <v>40</v>
      </c>
      <c r="C98" s="19" t="s">
        <v>62</v>
      </c>
      <c r="D98" s="20" t="s">
        <v>97</v>
      </c>
      <c r="E98" s="19" t="s">
        <v>1</v>
      </c>
      <c r="F98" s="55">
        <f>F99</f>
        <v>1.8</v>
      </c>
    </row>
    <row r="99" spans="1:6" ht="25.5" x14ac:dyDescent="0.2">
      <c r="A99" s="22" t="s">
        <v>45</v>
      </c>
      <c r="B99" s="19" t="s">
        <v>40</v>
      </c>
      <c r="C99" s="19" t="s">
        <v>62</v>
      </c>
      <c r="D99" s="20" t="s">
        <v>98</v>
      </c>
      <c r="E99" s="19" t="s">
        <v>1</v>
      </c>
      <c r="F99" s="55">
        <f>F100+F102</f>
        <v>1.8</v>
      </c>
    </row>
    <row r="100" spans="1:6" ht="25.5" x14ac:dyDescent="0.2">
      <c r="A100" s="22" t="s">
        <v>175</v>
      </c>
      <c r="B100" s="19" t="s">
        <v>40</v>
      </c>
      <c r="C100" s="19" t="s">
        <v>62</v>
      </c>
      <c r="D100" s="20" t="s">
        <v>113</v>
      </c>
      <c r="E100" s="19" t="s">
        <v>1</v>
      </c>
      <c r="F100" s="55">
        <f>F101</f>
        <v>1.8</v>
      </c>
    </row>
    <row r="101" spans="1:6" ht="15" customHeight="1" x14ac:dyDescent="0.2">
      <c r="A101" s="22" t="s">
        <v>21</v>
      </c>
      <c r="B101" s="19" t="s">
        <v>40</v>
      </c>
      <c r="C101" s="19" t="s">
        <v>62</v>
      </c>
      <c r="D101" s="20" t="s">
        <v>113</v>
      </c>
      <c r="E101" s="19" t="s">
        <v>61</v>
      </c>
      <c r="F101" s="55">
        <v>1.8</v>
      </c>
    </row>
    <row r="102" spans="1:6" ht="0.75" hidden="1" customHeight="1" x14ac:dyDescent="0.2">
      <c r="A102" s="22" t="s">
        <v>171</v>
      </c>
      <c r="B102" s="19" t="s">
        <v>40</v>
      </c>
      <c r="C102" s="19" t="s">
        <v>62</v>
      </c>
      <c r="D102" s="20" t="s">
        <v>98</v>
      </c>
      <c r="E102" s="19" t="s">
        <v>1</v>
      </c>
      <c r="F102" s="55">
        <v>0</v>
      </c>
    </row>
    <row r="103" spans="1:6" hidden="1" x14ac:dyDescent="0.2">
      <c r="A103" s="22" t="s">
        <v>21</v>
      </c>
      <c r="B103" s="19" t="s">
        <v>40</v>
      </c>
      <c r="C103" s="19" t="s">
        <v>62</v>
      </c>
      <c r="D103" s="20" t="s">
        <v>98</v>
      </c>
      <c r="E103" s="19" t="s">
        <v>61</v>
      </c>
      <c r="F103" s="55">
        <v>0</v>
      </c>
    </row>
    <row r="104" spans="1:6" x14ac:dyDescent="0.2">
      <c r="A104" s="27" t="s">
        <v>60</v>
      </c>
      <c r="B104" s="19" t="s">
        <v>53</v>
      </c>
      <c r="C104" s="19" t="s">
        <v>2</v>
      </c>
      <c r="D104" s="20" t="s">
        <v>91</v>
      </c>
      <c r="E104" s="19" t="s">
        <v>1</v>
      </c>
      <c r="F104" s="54">
        <f>F105+F114+F122</f>
        <v>3285.91</v>
      </c>
    </row>
    <row r="105" spans="1:6" x14ac:dyDescent="0.2">
      <c r="A105" s="22" t="s">
        <v>59</v>
      </c>
      <c r="B105" s="19" t="s">
        <v>53</v>
      </c>
      <c r="C105" s="19" t="s">
        <v>4</v>
      </c>
      <c r="D105" s="20" t="s">
        <v>91</v>
      </c>
      <c r="E105" s="19" t="s">
        <v>1</v>
      </c>
      <c r="F105" s="54">
        <f>F106</f>
        <v>221.39</v>
      </c>
    </row>
    <row r="106" spans="1:6" x14ac:dyDescent="0.2">
      <c r="A106" s="24" t="s">
        <v>96</v>
      </c>
      <c r="B106" s="19" t="s">
        <v>53</v>
      </c>
      <c r="C106" s="19" t="s">
        <v>4</v>
      </c>
      <c r="D106" s="20" t="s">
        <v>97</v>
      </c>
      <c r="E106" s="19" t="s">
        <v>1</v>
      </c>
      <c r="F106" s="55">
        <f>F107+F112</f>
        <v>221.39</v>
      </c>
    </row>
    <row r="107" spans="1:6" x14ac:dyDescent="0.2">
      <c r="A107" s="22" t="s">
        <v>44</v>
      </c>
      <c r="B107" s="19" t="s">
        <v>53</v>
      </c>
      <c r="C107" s="19" t="s">
        <v>4</v>
      </c>
      <c r="D107" s="20" t="s">
        <v>98</v>
      </c>
      <c r="E107" s="19" t="s">
        <v>1</v>
      </c>
      <c r="F107" s="55">
        <f>F108</f>
        <v>81.069999999999993</v>
      </c>
    </row>
    <row r="108" spans="1:6" x14ac:dyDescent="0.2">
      <c r="A108" s="22" t="s">
        <v>106</v>
      </c>
      <c r="B108" s="19" t="s">
        <v>53</v>
      </c>
      <c r="C108" s="19" t="s">
        <v>4</v>
      </c>
      <c r="D108" s="20" t="s">
        <v>105</v>
      </c>
      <c r="E108" s="19" t="s">
        <v>1</v>
      </c>
      <c r="F108" s="55">
        <f>F109+F110</f>
        <v>81.069999999999993</v>
      </c>
    </row>
    <row r="109" spans="1:6" ht="24" customHeight="1" x14ac:dyDescent="0.2">
      <c r="A109" s="22" t="s">
        <v>43</v>
      </c>
      <c r="B109" s="19" t="s">
        <v>53</v>
      </c>
      <c r="C109" s="19" t="s">
        <v>4</v>
      </c>
      <c r="D109" s="20" t="s">
        <v>105</v>
      </c>
      <c r="E109" s="19" t="s">
        <v>42</v>
      </c>
      <c r="F109" s="55">
        <v>81.069999999999993</v>
      </c>
    </row>
    <row r="110" spans="1:6" hidden="1" x14ac:dyDescent="0.2">
      <c r="A110" s="22" t="s">
        <v>189</v>
      </c>
      <c r="B110" s="19" t="s">
        <v>53</v>
      </c>
      <c r="C110" s="19" t="s">
        <v>4</v>
      </c>
      <c r="D110" s="20" t="s">
        <v>105</v>
      </c>
      <c r="E110" s="19" t="s">
        <v>190</v>
      </c>
      <c r="F110" s="55"/>
    </row>
    <row r="111" spans="1:6" ht="25.5" x14ac:dyDescent="0.2">
      <c r="A111" s="22" t="s">
        <v>43</v>
      </c>
      <c r="B111" s="19" t="s">
        <v>53</v>
      </c>
      <c r="C111" s="19" t="s">
        <v>4</v>
      </c>
      <c r="D111" s="20" t="s">
        <v>188</v>
      </c>
      <c r="E111" s="19" t="s">
        <v>1</v>
      </c>
      <c r="F111" s="55">
        <f>F112</f>
        <v>140.32</v>
      </c>
    </row>
    <row r="112" spans="1:6" ht="25.5" x14ac:dyDescent="0.2">
      <c r="A112" s="22" t="s">
        <v>43</v>
      </c>
      <c r="B112" s="19" t="s">
        <v>53</v>
      </c>
      <c r="C112" s="19" t="s">
        <v>4</v>
      </c>
      <c r="D112" s="20" t="s">
        <v>188</v>
      </c>
      <c r="E112" s="19" t="s">
        <v>42</v>
      </c>
      <c r="F112" s="55">
        <v>140.32</v>
      </c>
    </row>
    <row r="113" spans="1:6" hidden="1" x14ac:dyDescent="0.2">
      <c r="A113" s="22" t="s">
        <v>189</v>
      </c>
      <c r="B113" s="19" t="s">
        <v>53</v>
      </c>
      <c r="C113" s="19" t="s">
        <v>4</v>
      </c>
      <c r="D113" s="20" t="s">
        <v>188</v>
      </c>
      <c r="E113" s="19" t="s">
        <v>190</v>
      </c>
      <c r="F113" s="55"/>
    </row>
    <row r="114" spans="1:6" hidden="1" x14ac:dyDescent="0.2">
      <c r="A114" s="27" t="s">
        <v>57</v>
      </c>
      <c r="B114" s="19" t="s">
        <v>53</v>
      </c>
      <c r="C114" s="19" t="s">
        <v>20</v>
      </c>
      <c r="D114" s="20" t="s">
        <v>91</v>
      </c>
      <c r="E114" s="19" t="s">
        <v>1</v>
      </c>
      <c r="F114" s="54">
        <f>F115</f>
        <v>0</v>
      </c>
    </row>
    <row r="115" spans="1:6" hidden="1" x14ac:dyDescent="0.2">
      <c r="A115" s="24" t="s">
        <v>96</v>
      </c>
      <c r="B115" s="19" t="s">
        <v>53</v>
      </c>
      <c r="C115" s="19" t="s">
        <v>20</v>
      </c>
      <c r="D115" s="20" t="s">
        <v>97</v>
      </c>
      <c r="E115" s="19" t="s">
        <v>1</v>
      </c>
      <c r="F115" s="15">
        <f>F116</f>
        <v>0</v>
      </c>
    </row>
    <row r="116" spans="1:6" hidden="1" x14ac:dyDescent="0.2">
      <c r="A116" s="22" t="s">
        <v>44</v>
      </c>
      <c r="B116" s="19" t="s">
        <v>53</v>
      </c>
      <c r="C116" s="19" t="s">
        <v>20</v>
      </c>
      <c r="D116" s="20" t="s">
        <v>98</v>
      </c>
      <c r="E116" s="19" t="s">
        <v>1</v>
      </c>
      <c r="F116" s="15">
        <f>F117</f>
        <v>0</v>
      </c>
    </row>
    <row r="117" spans="1:6" hidden="1" x14ac:dyDescent="0.2">
      <c r="A117" s="22" t="s">
        <v>56</v>
      </c>
      <c r="B117" s="19" t="s">
        <v>53</v>
      </c>
      <c r="C117" s="19" t="s">
        <v>20</v>
      </c>
      <c r="D117" s="20" t="s">
        <v>98</v>
      </c>
      <c r="E117" s="19" t="s">
        <v>1</v>
      </c>
      <c r="F117" s="15">
        <f>F118+F120</f>
        <v>0</v>
      </c>
    </row>
    <row r="118" spans="1:6" ht="25.5" hidden="1" x14ac:dyDescent="0.2">
      <c r="A118" s="22" t="s">
        <v>172</v>
      </c>
      <c r="B118" s="19" t="s">
        <v>53</v>
      </c>
      <c r="C118" s="19" t="s">
        <v>20</v>
      </c>
      <c r="D118" s="20" t="s">
        <v>98</v>
      </c>
      <c r="E118" s="19" t="s">
        <v>1</v>
      </c>
      <c r="F118" s="15">
        <f>F119</f>
        <v>0</v>
      </c>
    </row>
    <row r="119" spans="1:6" hidden="1" x14ac:dyDescent="0.2">
      <c r="A119" s="22" t="s">
        <v>21</v>
      </c>
      <c r="B119" s="19" t="s">
        <v>53</v>
      </c>
      <c r="C119" s="19" t="s">
        <v>20</v>
      </c>
      <c r="D119" s="20" t="s">
        <v>167</v>
      </c>
      <c r="E119" s="19" t="s">
        <v>61</v>
      </c>
      <c r="F119" s="15"/>
    </row>
    <row r="120" spans="1:6" ht="25.5" hidden="1" x14ac:dyDescent="0.2">
      <c r="A120" s="22" t="s">
        <v>173</v>
      </c>
      <c r="B120" s="19" t="s">
        <v>53</v>
      </c>
      <c r="C120" s="19" t="s">
        <v>20</v>
      </c>
      <c r="D120" s="20" t="s">
        <v>168</v>
      </c>
      <c r="E120" s="19" t="s">
        <v>1</v>
      </c>
      <c r="F120" s="15">
        <f>F121</f>
        <v>0</v>
      </c>
    </row>
    <row r="121" spans="1:6" hidden="1" x14ac:dyDescent="0.2">
      <c r="A121" s="22" t="s">
        <v>21</v>
      </c>
      <c r="B121" s="19" t="s">
        <v>53</v>
      </c>
      <c r="C121" s="19" t="s">
        <v>20</v>
      </c>
      <c r="D121" s="20" t="s">
        <v>168</v>
      </c>
      <c r="E121" s="19" t="s">
        <v>61</v>
      </c>
      <c r="F121" s="15"/>
    </row>
    <row r="122" spans="1:6" x14ac:dyDescent="0.2">
      <c r="A122" s="27" t="s">
        <v>176</v>
      </c>
      <c r="B122" s="19" t="s">
        <v>53</v>
      </c>
      <c r="C122" s="19" t="s">
        <v>7</v>
      </c>
      <c r="D122" s="20" t="s">
        <v>91</v>
      </c>
      <c r="E122" s="19" t="s">
        <v>1</v>
      </c>
      <c r="F122" s="55">
        <f>F123</f>
        <v>3064.52</v>
      </c>
    </row>
    <row r="123" spans="1:6" ht="27" x14ac:dyDescent="0.2">
      <c r="A123" s="21" t="s">
        <v>214</v>
      </c>
      <c r="B123" s="19" t="s">
        <v>53</v>
      </c>
      <c r="C123" s="19" t="s">
        <v>7</v>
      </c>
      <c r="D123" s="20" t="s">
        <v>108</v>
      </c>
      <c r="E123" s="19" t="s">
        <v>1</v>
      </c>
      <c r="F123" s="15">
        <f>F132+F124+F126+F128+F130</f>
        <v>3064.52</v>
      </c>
    </row>
    <row r="124" spans="1:6" x14ac:dyDescent="0.2">
      <c r="A124" s="22" t="s">
        <v>44</v>
      </c>
      <c r="B124" s="19" t="s">
        <v>53</v>
      </c>
      <c r="C124" s="19" t="s">
        <v>7</v>
      </c>
      <c r="D124" s="20" t="s">
        <v>273</v>
      </c>
      <c r="E124" s="19" t="s">
        <v>1</v>
      </c>
      <c r="F124" s="15">
        <f>F125</f>
        <v>627.79999999999995</v>
      </c>
    </row>
    <row r="125" spans="1:6" ht="25.5" x14ac:dyDescent="0.2">
      <c r="A125" s="22" t="s">
        <v>43</v>
      </c>
      <c r="B125" s="19" t="s">
        <v>53</v>
      </c>
      <c r="C125" s="19" t="s">
        <v>7</v>
      </c>
      <c r="D125" s="20" t="s">
        <v>273</v>
      </c>
      <c r="E125" s="19" t="s">
        <v>42</v>
      </c>
      <c r="F125" s="15">
        <v>627.79999999999995</v>
      </c>
    </row>
    <row r="126" spans="1:6" x14ac:dyDescent="0.2">
      <c r="A126" s="22" t="s">
        <v>44</v>
      </c>
      <c r="B126" s="19" t="s">
        <v>53</v>
      </c>
      <c r="C126" s="19" t="s">
        <v>7</v>
      </c>
      <c r="D126" s="20" t="s">
        <v>274</v>
      </c>
      <c r="E126" s="19" t="s">
        <v>1</v>
      </c>
      <c r="F126" s="15">
        <f>F127</f>
        <v>627.79999999999995</v>
      </c>
    </row>
    <row r="127" spans="1:6" ht="25.5" x14ac:dyDescent="0.2">
      <c r="A127" s="22" t="s">
        <v>43</v>
      </c>
      <c r="B127" s="19" t="s">
        <v>53</v>
      </c>
      <c r="C127" s="19" t="s">
        <v>7</v>
      </c>
      <c r="D127" s="20" t="s">
        <v>274</v>
      </c>
      <c r="E127" s="19" t="s">
        <v>42</v>
      </c>
      <c r="F127" s="15">
        <v>627.79999999999995</v>
      </c>
    </row>
    <row r="128" spans="1:6" x14ac:dyDescent="0.2">
      <c r="A128" s="22" t="s">
        <v>44</v>
      </c>
      <c r="B128" s="19" t="s">
        <v>53</v>
      </c>
      <c r="C128" s="19" t="s">
        <v>7</v>
      </c>
      <c r="D128" s="20" t="s">
        <v>275</v>
      </c>
      <c r="E128" s="19" t="s">
        <v>1</v>
      </c>
      <c r="F128" s="15">
        <f>F129</f>
        <v>1199.92</v>
      </c>
    </row>
    <row r="129" spans="1:6" ht="25.5" x14ac:dyDescent="0.2">
      <c r="A129" s="22" t="s">
        <v>43</v>
      </c>
      <c r="B129" s="19" t="s">
        <v>53</v>
      </c>
      <c r="C129" s="19" t="s">
        <v>7</v>
      </c>
      <c r="D129" s="20" t="s">
        <v>275</v>
      </c>
      <c r="E129" s="19" t="s">
        <v>42</v>
      </c>
      <c r="F129" s="15">
        <v>1199.92</v>
      </c>
    </row>
    <row r="130" spans="1:6" x14ac:dyDescent="0.2">
      <c r="A130" s="22" t="s">
        <v>44</v>
      </c>
      <c r="B130" s="19" t="s">
        <v>53</v>
      </c>
      <c r="C130" s="19" t="s">
        <v>7</v>
      </c>
      <c r="D130" s="20" t="s">
        <v>276</v>
      </c>
      <c r="E130" s="19" t="s">
        <v>1</v>
      </c>
      <c r="F130" s="15">
        <f>F131</f>
        <v>446.9</v>
      </c>
    </row>
    <row r="131" spans="1:6" ht="25.5" x14ac:dyDescent="0.2">
      <c r="A131" s="22" t="s">
        <v>43</v>
      </c>
      <c r="B131" s="19" t="s">
        <v>53</v>
      </c>
      <c r="C131" s="19" t="s">
        <v>7</v>
      </c>
      <c r="D131" s="20" t="s">
        <v>276</v>
      </c>
      <c r="E131" s="19" t="s">
        <v>42</v>
      </c>
      <c r="F131" s="15">
        <v>446.9</v>
      </c>
    </row>
    <row r="132" spans="1:6" x14ac:dyDescent="0.2">
      <c r="A132" s="22" t="s">
        <v>44</v>
      </c>
      <c r="B132" s="19" t="s">
        <v>53</v>
      </c>
      <c r="C132" s="19" t="s">
        <v>7</v>
      </c>
      <c r="D132" s="20" t="s">
        <v>109</v>
      </c>
      <c r="E132" s="19" t="s">
        <v>1</v>
      </c>
      <c r="F132" s="15">
        <f>F133+F135</f>
        <v>162.1</v>
      </c>
    </row>
    <row r="133" spans="1:6" x14ac:dyDescent="0.2">
      <c r="A133" s="22" t="s">
        <v>55</v>
      </c>
      <c r="B133" s="19" t="s">
        <v>53</v>
      </c>
      <c r="C133" s="19" t="s">
        <v>7</v>
      </c>
      <c r="D133" s="20" t="s">
        <v>198</v>
      </c>
      <c r="E133" s="19" t="s">
        <v>1</v>
      </c>
      <c r="F133" s="15">
        <f>F134</f>
        <v>140</v>
      </c>
    </row>
    <row r="134" spans="1:6" ht="25.5" x14ac:dyDescent="0.2">
      <c r="A134" s="22" t="s">
        <v>43</v>
      </c>
      <c r="B134" s="19" t="s">
        <v>53</v>
      </c>
      <c r="C134" s="19" t="s">
        <v>7</v>
      </c>
      <c r="D134" s="20" t="s">
        <v>198</v>
      </c>
      <c r="E134" s="19" t="s">
        <v>42</v>
      </c>
      <c r="F134" s="15">
        <v>140</v>
      </c>
    </row>
    <row r="135" spans="1:6" x14ac:dyDescent="0.2">
      <c r="A135" s="22" t="s">
        <v>54</v>
      </c>
      <c r="B135" s="19" t="s">
        <v>53</v>
      </c>
      <c r="C135" s="19" t="s">
        <v>7</v>
      </c>
      <c r="D135" s="20" t="s">
        <v>199</v>
      </c>
      <c r="E135" s="19" t="s">
        <v>1</v>
      </c>
      <c r="F135" s="15">
        <f>F136</f>
        <v>22.1</v>
      </c>
    </row>
    <row r="136" spans="1:6" ht="25.5" x14ac:dyDescent="0.2">
      <c r="A136" s="22" t="s">
        <v>43</v>
      </c>
      <c r="B136" s="19" t="s">
        <v>53</v>
      </c>
      <c r="C136" s="19" t="s">
        <v>7</v>
      </c>
      <c r="D136" s="20" t="s">
        <v>199</v>
      </c>
      <c r="E136" s="19" t="s">
        <v>42</v>
      </c>
      <c r="F136" s="15">
        <v>22.1</v>
      </c>
    </row>
    <row r="137" spans="1:6" x14ac:dyDescent="0.2">
      <c r="A137" s="30" t="s">
        <v>220</v>
      </c>
      <c r="B137" s="13" t="s">
        <v>22</v>
      </c>
      <c r="C137" s="13" t="s">
        <v>2</v>
      </c>
      <c r="D137" s="20" t="s">
        <v>91</v>
      </c>
      <c r="E137" s="19" t="s">
        <v>1</v>
      </c>
      <c r="F137" s="17">
        <f>F138</f>
        <v>9.7999999999999989</v>
      </c>
    </row>
    <row r="138" spans="1:6" ht="25.5" x14ac:dyDescent="0.2">
      <c r="A138" s="31" t="s">
        <v>216</v>
      </c>
      <c r="B138" s="13" t="s">
        <v>22</v>
      </c>
      <c r="C138" s="13" t="s">
        <v>53</v>
      </c>
      <c r="D138" s="20" t="s">
        <v>91</v>
      </c>
      <c r="E138" s="19" t="s">
        <v>1</v>
      </c>
      <c r="F138" s="15">
        <f>F139</f>
        <v>9.7999999999999989</v>
      </c>
    </row>
    <row r="139" spans="1:6" ht="27" x14ac:dyDescent="0.25">
      <c r="A139" s="39" t="s">
        <v>207</v>
      </c>
      <c r="B139" s="13" t="s">
        <v>22</v>
      </c>
      <c r="C139" s="13" t="s">
        <v>53</v>
      </c>
      <c r="D139" s="20" t="s">
        <v>92</v>
      </c>
      <c r="E139" s="19" t="s">
        <v>1</v>
      </c>
      <c r="F139" s="15">
        <f>F140+F142</f>
        <v>9.7999999999999989</v>
      </c>
    </row>
    <row r="140" spans="1:6" ht="63.75" x14ac:dyDescent="0.2">
      <c r="A140" s="37" t="s">
        <v>208</v>
      </c>
      <c r="B140" s="13" t="s">
        <v>22</v>
      </c>
      <c r="C140" s="13" t="s">
        <v>53</v>
      </c>
      <c r="D140" s="20" t="s">
        <v>277</v>
      </c>
      <c r="E140" s="19" t="s">
        <v>1</v>
      </c>
      <c r="F140" s="15">
        <f>F141</f>
        <v>9.6999999999999993</v>
      </c>
    </row>
    <row r="141" spans="1:6" ht="25.5" x14ac:dyDescent="0.2">
      <c r="A141" s="40" t="s">
        <v>43</v>
      </c>
      <c r="B141" s="13" t="s">
        <v>22</v>
      </c>
      <c r="C141" s="13" t="s">
        <v>53</v>
      </c>
      <c r="D141" s="20" t="s">
        <v>277</v>
      </c>
      <c r="E141" s="19" t="s">
        <v>42</v>
      </c>
      <c r="F141" s="15">
        <v>9.6999999999999993</v>
      </c>
    </row>
    <row r="142" spans="1:6" ht="53.25" customHeight="1" x14ac:dyDescent="0.2">
      <c r="A142" s="38" t="s">
        <v>209</v>
      </c>
      <c r="B142" s="13" t="s">
        <v>22</v>
      </c>
      <c r="C142" s="13" t="s">
        <v>53</v>
      </c>
      <c r="D142" s="20" t="s">
        <v>278</v>
      </c>
      <c r="E142" s="19" t="s">
        <v>1</v>
      </c>
      <c r="F142" s="15">
        <f>F143</f>
        <v>0.1</v>
      </c>
    </row>
    <row r="143" spans="1:6" ht="25.5" x14ac:dyDescent="0.2">
      <c r="A143" s="40" t="s">
        <v>43</v>
      </c>
      <c r="B143" s="13" t="s">
        <v>22</v>
      </c>
      <c r="C143" s="13" t="s">
        <v>53</v>
      </c>
      <c r="D143" s="20" t="s">
        <v>278</v>
      </c>
      <c r="E143" s="19" t="s">
        <v>42</v>
      </c>
      <c r="F143" s="15">
        <v>0.1</v>
      </c>
    </row>
    <row r="144" spans="1:6" x14ac:dyDescent="0.2">
      <c r="A144" s="27" t="s">
        <v>52</v>
      </c>
      <c r="B144" s="19" t="s">
        <v>14</v>
      </c>
      <c r="C144" s="19" t="s">
        <v>2</v>
      </c>
      <c r="D144" s="20" t="s">
        <v>91</v>
      </c>
      <c r="E144" s="19" t="s">
        <v>1</v>
      </c>
      <c r="F144" s="54">
        <f>F145</f>
        <v>2012.4899999999998</v>
      </c>
    </row>
    <row r="145" spans="1:6" x14ac:dyDescent="0.2">
      <c r="A145" s="22" t="s">
        <v>51</v>
      </c>
      <c r="B145" s="19" t="s">
        <v>14</v>
      </c>
      <c r="C145" s="19" t="s">
        <v>4</v>
      </c>
      <c r="D145" s="20" t="s">
        <v>91</v>
      </c>
      <c r="E145" s="19" t="s">
        <v>1</v>
      </c>
      <c r="F145" s="55">
        <f>F149+F150+F151+F155+F154</f>
        <v>2012.4899999999998</v>
      </c>
    </row>
    <row r="146" spans="1:6" ht="27" x14ac:dyDescent="0.2">
      <c r="A146" s="21" t="s">
        <v>217</v>
      </c>
      <c r="B146" s="19" t="s">
        <v>14</v>
      </c>
      <c r="C146" s="19" t="s">
        <v>4</v>
      </c>
      <c r="D146" s="20" t="s">
        <v>110</v>
      </c>
      <c r="E146" s="19" t="s">
        <v>1</v>
      </c>
      <c r="F146" s="15">
        <f>F147+F152</f>
        <v>2012.49</v>
      </c>
    </row>
    <row r="147" spans="1:6" x14ac:dyDescent="0.2">
      <c r="A147" s="22" t="s">
        <v>44</v>
      </c>
      <c r="B147" s="19" t="s">
        <v>14</v>
      </c>
      <c r="C147" s="19" t="s">
        <v>4</v>
      </c>
      <c r="D147" s="20" t="s">
        <v>111</v>
      </c>
      <c r="E147" s="19" t="s">
        <v>1</v>
      </c>
      <c r="F147" s="55">
        <f>F148</f>
        <v>851.29</v>
      </c>
    </row>
    <row r="148" spans="1:6" x14ac:dyDescent="0.2">
      <c r="A148" s="22" t="s">
        <v>50</v>
      </c>
      <c r="B148" s="19" t="s">
        <v>14</v>
      </c>
      <c r="C148" s="19" t="s">
        <v>4</v>
      </c>
      <c r="D148" s="20" t="s">
        <v>200</v>
      </c>
      <c r="E148" s="19" t="s">
        <v>1</v>
      </c>
      <c r="F148" s="55">
        <f>F149+F150+F151</f>
        <v>851.29</v>
      </c>
    </row>
    <row r="149" spans="1:6" ht="25.5" x14ac:dyDescent="0.2">
      <c r="A149" s="22" t="s">
        <v>49</v>
      </c>
      <c r="B149" s="19" t="s">
        <v>14</v>
      </c>
      <c r="C149" s="19" t="s">
        <v>4</v>
      </c>
      <c r="D149" s="20" t="s">
        <v>200</v>
      </c>
      <c r="E149" s="19" t="s">
        <v>5</v>
      </c>
      <c r="F149" s="55">
        <v>449.77</v>
      </c>
    </row>
    <row r="150" spans="1:6" ht="25.5" x14ac:dyDescent="0.2">
      <c r="A150" s="22" t="s">
        <v>43</v>
      </c>
      <c r="B150" s="19" t="s">
        <v>14</v>
      </c>
      <c r="C150" s="19" t="s">
        <v>4</v>
      </c>
      <c r="D150" s="20" t="s">
        <v>200</v>
      </c>
      <c r="E150" s="19" t="s">
        <v>42</v>
      </c>
      <c r="F150" s="55">
        <v>375.38</v>
      </c>
    </row>
    <row r="151" spans="1:6" x14ac:dyDescent="0.2">
      <c r="A151" s="22" t="s">
        <v>48</v>
      </c>
      <c r="B151" s="19" t="s">
        <v>14</v>
      </c>
      <c r="C151" s="19" t="s">
        <v>4</v>
      </c>
      <c r="D151" s="20" t="s">
        <v>200</v>
      </c>
      <c r="E151" s="19" t="s">
        <v>47</v>
      </c>
      <c r="F151" s="55">
        <v>26.14</v>
      </c>
    </row>
    <row r="152" spans="1:6" x14ac:dyDescent="0.2">
      <c r="A152" s="22" t="s">
        <v>44</v>
      </c>
      <c r="B152" s="19" t="s">
        <v>14</v>
      </c>
      <c r="C152" s="19" t="s">
        <v>4</v>
      </c>
      <c r="D152" s="20" t="s">
        <v>141</v>
      </c>
      <c r="E152" s="19" t="s">
        <v>1</v>
      </c>
      <c r="F152" s="55">
        <f>F153</f>
        <v>1161.2</v>
      </c>
    </row>
    <row r="153" spans="1:6" x14ac:dyDescent="0.2">
      <c r="A153" s="22" t="s">
        <v>50</v>
      </c>
      <c r="B153" s="19" t="s">
        <v>14</v>
      </c>
      <c r="C153" s="19" t="s">
        <v>4</v>
      </c>
      <c r="D153" s="20" t="s">
        <v>142</v>
      </c>
      <c r="E153" s="19" t="s">
        <v>1</v>
      </c>
      <c r="F153" s="55">
        <f>F155+F154</f>
        <v>1161.2</v>
      </c>
    </row>
    <row r="154" spans="1:6" x14ac:dyDescent="0.2">
      <c r="A154" s="22" t="s">
        <v>193</v>
      </c>
      <c r="B154" s="19" t="s">
        <v>14</v>
      </c>
      <c r="C154" s="19" t="s">
        <v>4</v>
      </c>
      <c r="D154" s="20" t="s">
        <v>142</v>
      </c>
      <c r="E154" s="19" t="s">
        <v>5</v>
      </c>
      <c r="F154" s="55">
        <v>982.9</v>
      </c>
    </row>
    <row r="155" spans="1:6" ht="25.5" x14ac:dyDescent="0.2">
      <c r="A155" s="34" t="s">
        <v>143</v>
      </c>
      <c r="B155" s="19" t="s">
        <v>14</v>
      </c>
      <c r="C155" s="19" t="s">
        <v>4</v>
      </c>
      <c r="D155" s="20" t="s">
        <v>142</v>
      </c>
      <c r="E155" s="19" t="s">
        <v>47</v>
      </c>
      <c r="F155" s="55">
        <v>178.3</v>
      </c>
    </row>
    <row r="156" spans="1:6" x14ac:dyDescent="0.2">
      <c r="A156" s="27" t="s">
        <v>112</v>
      </c>
      <c r="B156" s="19" t="s">
        <v>12</v>
      </c>
      <c r="C156" s="19" t="s">
        <v>2</v>
      </c>
      <c r="D156" s="20" t="s">
        <v>91</v>
      </c>
      <c r="E156" s="19" t="s">
        <v>1</v>
      </c>
      <c r="F156" s="54">
        <f>F157+F161</f>
        <v>267.68</v>
      </c>
    </row>
    <row r="157" spans="1:6" x14ac:dyDescent="0.2">
      <c r="A157" s="22" t="s">
        <v>46</v>
      </c>
      <c r="B157" s="19" t="s">
        <v>12</v>
      </c>
      <c r="C157" s="19" t="s">
        <v>4</v>
      </c>
      <c r="D157" s="20" t="s">
        <v>91</v>
      </c>
      <c r="E157" s="19" t="s">
        <v>1</v>
      </c>
      <c r="F157" s="55">
        <f>F158</f>
        <v>267.68</v>
      </c>
    </row>
    <row r="158" spans="1:6" x14ac:dyDescent="0.2">
      <c r="A158" s="24" t="s">
        <v>96</v>
      </c>
      <c r="B158" s="19" t="s">
        <v>12</v>
      </c>
      <c r="C158" s="19" t="s">
        <v>4</v>
      </c>
      <c r="D158" s="20" t="s">
        <v>97</v>
      </c>
      <c r="E158" s="19" t="s">
        <v>1</v>
      </c>
      <c r="F158" s="55">
        <f>F159</f>
        <v>267.68</v>
      </c>
    </row>
    <row r="159" spans="1:6" x14ac:dyDescent="0.2">
      <c r="A159" s="22" t="s">
        <v>44</v>
      </c>
      <c r="B159" s="19" t="s">
        <v>12</v>
      </c>
      <c r="C159" s="19" t="s">
        <v>4</v>
      </c>
      <c r="D159" s="20" t="s">
        <v>98</v>
      </c>
      <c r="E159" s="19" t="s">
        <v>1</v>
      </c>
      <c r="F159" s="55">
        <f>F160</f>
        <v>267.68</v>
      </c>
    </row>
    <row r="160" spans="1:6" x14ac:dyDescent="0.2">
      <c r="A160" s="36" t="s">
        <v>218</v>
      </c>
      <c r="B160" s="19" t="s">
        <v>12</v>
      </c>
      <c r="C160" s="19" t="s">
        <v>4</v>
      </c>
      <c r="D160" s="20" t="s">
        <v>107</v>
      </c>
      <c r="E160" s="19" t="s">
        <v>219</v>
      </c>
      <c r="F160" s="65">
        <v>267.68</v>
      </c>
    </row>
  </sheetData>
  <autoFilter ref="D1:D5"/>
  <mergeCells count="11">
    <mergeCell ref="F6:F7"/>
    <mergeCell ref="A6:A7"/>
    <mergeCell ref="B6:B7"/>
    <mergeCell ref="C6:C7"/>
    <mergeCell ref="D6:D7"/>
    <mergeCell ref="E6:E7"/>
    <mergeCell ref="D1:F1"/>
    <mergeCell ref="C2:F2"/>
    <mergeCell ref="A3:F3"/>
    <mergeCell ref="A4:F4"/>
    <mergeCell ref="E5:F5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84">
      <formula1>200</formula1>
    </dataValidation>
  </dataValidations>
  <pageMargins left="0.19685039370078741" right="3.937007874015748E-2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1"/>
  <sheetViews>
    <sheetView tabSelected="1" workbookViewId="0">
      <selection activeCell="B3" sqref="B3:C3"/>
    </sheetView>
  </sheetViews>
  <sheetFormatPr defaultRowHeight="12.75" x14ac:dyDescent="0.2"/>
  <cols>
    <col min="1" max="1" width="54.85546875" customWidth="1"/>
    <col min="2" max="2" width="27.7109375" customWidth="1"/>
    <col min="3" max="3" width="17.42578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2"/>
      <c r="B1" s="194" t="s">
        <v>227</v>
      </c>
      <c r="C1" s="194"/>
    </row>
    <row r="2" spans="1:3" ht="15" customHeight="1" x14ac:dyDescent="0.25">
      <c r="A2" s="2"/>
      <c r="B2" s="215" t="s">
        <v>286</v>
      </c>
      <c r="C2" s="215"/>
    </row>
    <row r="3" spans="1:3" ht="17.25" customHeight="1" x14ac:dyDescent="0.25">
      <c r="A3" s="2"/>
      <c r="B3" s="215" t="s">
        <v>287</v>
      </c>
      <c r="C3" s="215"/>
    </row>
    <row r="4" spans="1:3" ht="34.5" customHeight="1" x14ac:dyDescent="0.2">
      <c r="A4" s="216" t="s">
        <v>282</v>
      </c>
      <c r="B4" s="217"/>
      <c r="C4" s="218"/>
    </row>
    <row r="5" spans="1:3" ht="15" x14ac:dyDescent="0.25">
      <c r="A5" s="41" t="s">
        <v>23</v>
      </c>
      <c r="B5" s="41" t="s">
        <v>24</v>
      </c>
      <c r="C5" s="42" t="s">
        <v>206</v>
      </c>
    </row>
    <row r="6" spans="1:3" ht="32.25" customHeight="1" x14ac:dyDescent="0.25">
      <c r="A6" s="43" t="s">
        <v>25</v>
      </c>
      <c r="B6" s="44" t="s">
        <v>118</v>
      </c>
      <c r="C6" s="45">
        <f>C7</f>
        <v>138.11000000000058</v>
      </c>
    </row>
    <row r="7" spans="1:3" ht="31.5" customHeight="1" x14ac:dyDescent="0.2">
      <c r="A7" s="46" t="s">
        <v>163</v>
      </c>
      <c r="B7" s="44" t="s">
        <v>26</v>
      </c>
      <c r="C7" s="47">
        <f>C11-C15</f>
        <v>138.11000000000058</v>
      </c>
    </row>
    <row r="8" spans="1:3" ht="22.5" customHeight="1" x14ac:dyDescent="0.2">
      <c r="A8" s="46" t="s">
        <v>27</v>
      </c>
      <c r="B8" s="48" t="s">
        <v>28</v>
      </c>
      <c r="C8" s="47">
        <f>C9</f>
        <v>10763</v>
      </c>
    </row>
    <row r="9" spans="1:3" ht="19.5" customHeight="1" x14ac:dyDescent="0.2">
      <c r="A9" s="46" t="s">
        <v>29</v>
      </c>
      <c r="B9" s="48" t="s">
        <v>117</v>
      </c>
      <c r="C9" s="47">
        <f>C10</f>
        <v>10763</v>
      </c>
    </row>
    <row r="10" spans="1:3" ht="30.75" customHeight="1" x14ac:dyDescent="0.2">
      <c r="A10" s="46" t="s">
        <v>30</v>
      </c>
      <c r="B10" s="48" t="s">
        <v>31</v>
      </c>
      <c r="C10" s="47">
        <f>C11</f>
        <v>10763</v>
      </c>
    </row>
    <row r="11" spans="1:3" ht="35.25" customHeight="1" x14ac:dyDescent="0.2">
      <c r="A11" s="46" t="s">
        <v>119</v>
      </c>
      <c r="B11" s="48" t="s">
        <v>32</v>
      </c>
      <c r="C11" s="47">
        <v>10763</v>
      </c>
    </row>
    <row r="12" spans="1:3" ht="17.25" customHeight="1" x14ac:dyDescent="0.2">
      <c r="A12" s="46" t="s">
        <v>33</v>
      </c>
      <c r="B12" s="48" t="s">
        <v>116</v>
      </c>
      <c r="C12" s="47">
        <f>C13</f>
        <v>10624.89</v>
      </c>
    </row>
    <row r="13" spans="1:3" ht="31.5" customHeight="1" x14ac:dyDescent="0.2">
      <c r="A13" s="46" t="s">
        <v>34</v>
      </c>
      <c r="B13" s="48" t="s">
        <v>35</v>
      </c>
      <c r="C13" s="47">
        <f>C14</f>
        <v>10624.89</v>
      </c>
    </row>
    <row r="14" spans="1:3" ht="34.5" customHeight="1" x14ac:dyDescent="0.2">
      <c r="A14" s="46" t="s">
        <v>36</v>
      </c>
      <c r="B14" s="48" t="s">
        <v>37</v>
      </c>
      <c r="C14" s="47">
        <f>C15</f>
        <v>10624.89</v>
      </c>
    </row>
    <row r="15" spans="1:3" ht="30" customHeight="1" x14ac:dyDescent="0.2">
      <c r="A15" s="46" t="s">
        <v>120</v>
      </c>
      <c r="B15" s="48" t="s">
        <v>38</v>
      </c>
      <c r="C15" s="47">
        <v>10624.89</v>
      </c>
    </row>
    <row r="21" spans="2:2" x14ac:dyDescent="0.2">
      <c r="B21" s="11"/>
    </row>
  </sheetData>
  <mergeCells count="4">
    <mergeCell ref="B1:C1"/>
    <mergeCell ref="B2:C2"/>
    <mergeCell ref="A4:C4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П№1 (2024) </vt:lpstr>
      <vt:lpstr>П№2 (2024)</vt:lpstr>
      <vt:lpstr>П№3 (2024)</vt:lpstr>
      <vt:lpstr>П№4 (2024)</vt:lpstr>
      <vt:lpstr>'П№1 (2024)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2025-05-26T11:08:04Z</cp:lastPrinted>
  <dcterms:created xsi:type="dcterms:W3CDTF">2015-11-10T12:37:08Z</dcterms:created>
  <dcterms:modified xsi:type="dcterms:W3CDTF">2025-05-26T11:10:32Z</dcterms:modified>
</cp:coreProperties>
</file>