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firstSheet="2" activeTab="3"/>
  </bookViews>
  <sheets>
    <sheet name="П№1 (2023" sheetId="20" r:id="rId1"/>
    <sheet name="П№2 (2023)" sheetId="23" r:id="rId2"/>
    <sheet name="П№3(2023) " sheetId="15" r:id="rId3"/>
    <sheet name="П№5 (2023" sheetId="9" r:id="rId4"/>
    <sheet name="П№7 (2023)" sheetId="10" r:id="rId5"/>
    <sheet name="П№9 (2023)" sheetId="11" r:id="rId6"/>
    <sheet name="П№11 (2023)" sheetId="5" r:id="rId7"/>
    <sheet name="П№13 (2023)" sheetId="19" r:id="rId8"/>
    <sheet name="Лист1" sheetId="24" r:id="rId9"/>
  </sheets>
  <definedNames>
    <definedName name="_xlnm._FilterDatabase" localSheetId="3" hidden="1">'П№5 (2023'!$D$1:$D$209</definedName>
    <definedName name="_xlnm._FilterDatabase" localSheetId="4" hidden="1">'П№7 (2023)'!$A$1:$G$201</definedName>
    <definedName name="_xlnm._FilterDatabase" localSheetId="5" hidden="1">'П№9 (2023)'!$B$1:$B$85</definedName>
    <definedName name="bbi1iepey541b3erm5gspvzrtk" localSheetId="0">#REF!</definedName>
    <definedName name="bbi1iepey541b3erm5gspvzrtk" localSheetId="7">#REF!</definedName>
    <definedName name="bbi1iepey541b3erm5gspvzrtk" localSheetId="1">#REF!</definedName>
    <definedName name="bbi1iepey541b3erm5gspvzrtk" localSheetId="2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7">#REF!</definedName>
    <definedName name="eaho2ejrtdbq5dbiou1fruoidk" localSheetId="1">#REF!</definedName>
    <definedName name="eaho2ejrtdbq5dbiou1fruoidk" localSheetId="2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7">#REF!</definedName>
    <definedName name="frupzostrx2engzlq5coj1izgc" localSheetId="1">#REF!</definedName>
    <definedName name="frupzostrx2engzlq5coj1izgc" localSheetId="2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7">#REF!</definedName>
    <definedName name="hxw0shfsad1bl0w3rcqndiwdqc" localSheetId="1">#REF!</definedName>
    <definedName name="hxw0shfsad1bl0w3rcqndiwdqc" localSheetId="2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7">#REF!</definedName>
    <definedName name="idhebtridp4g55tiidmllpbcck" localSheetId="1">#REF!</definedName>
    <definedName name="idhebtridp4g55tiidmllpbcck" localSheetId="2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7">#REF!</definedName>
    <definedName name="ilgrxtqehl5ojfb14epb1v0vpk" localSheetId="1">#REF!</definedName>
    <definedName name="ilgrxtqehl5ojfb14epb1v0vpk" localSheetId="2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7">#REF!</definedName>
    <definedName name="iukfigxpatbnff5s3qskal4gtw" localSheetId="1">#REF!</definedName>
    <definedName name="iukfigxpatbnff5s3qskal4gtw" localSheetId="2">#REF!</definedName>
    <definedName name="iukfigxpatbnff5s3qskal4gtw" localSheetId="4">#REF!</definedName>
    <definedName name="iukfigxpatbnff5s3qskal4gtw">#REF!</definedName>
    <definedName name="jmacmxvbgdblzh0tvh4m0gadvc" localSheetId="0">#REF!</definedName>
    <definedName name="jmacmxvbgdblzh0tvh4m0gadvc" localSheetId="7">#REF!</definedName>
    <definedName name="jmacmxvbgdblzh0tvh4m0gadvc" localSheetId="1">#REF!</definedName>
    <definedName name="jmacmxvbgdblzh0tvh4m0gadvc" localSheetId="2">#REF!</definedName>
    <definedName name="jmacmxvbgdblzh0tvh4m0gadvc" localSheetId="4">#REF!</definedName>
    <definedName name="jmacmxvbgdblzh0tvh4m0gadvc">#REF!</definedName>
    <definedName name="miceqmminp2t5fkvq3dcp5azms" localSheetId="0">#REF!</definedName>
    <definedName name="miceqmminp2t5fkvq3dcp5azms" localSheetId="7">#REF!</definedName>
    <definedName name="miceqmminp2t5fkvq3dcp5azms" localSheetId="1">#REF!</definedName>
    <definedName name="miceqmminp2t5fkvq3dcp5azms" localSheetId="2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7">#REF!</definedName>
    <definedName name="muebv3fbrh0nbhfkcvkdiuichg" localSheetId="1">#REF!</definedName>
    <definedName name="muebv3fbrh0nbhfkcvkdiuichg" localSheetId="2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7">#REF!</definedName>
    <definedName name="oishsvraxpbc3jz3kk3m5zcwm0" localSheetId="1">#REF!</definedName>
    <definedName name="oishsvraxpbc3jz3kk3m5zcwm0" localSheetId="2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7">#REF!</definedName>
    <definedName name="pf4ktio2ct2wb5lic4d0ij22zg" localSheetId="1">#REF!</definedName>
    <definedName name="pf4ktio2ct2wb5lic4d0ij22zg" localSheetId="2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7">#REF!</definedName>
    <definedName name="qhgcjeqs4xbh5af0b0knrgslds" localSheetId="1">#REF!</definedName>
    <definedName name="qhgcjeqs4xbh5af0b0knrgslds" localSheetId="2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7">#REF!</definedName>
    <definedName name="qm1r2zbyvxaabczgs5nd53xmq4" localSheetId="1">#REF!</definedName>
    <definedName name="qm1r2zbyvxaabczgs5nd53xmq4" localSheetId="2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7">#REF!</definedName>
    <definedName name="qunp1nijp1aaxbgswizf0lz200" localSheetId="1">#REF!</definedName>
    <definedName name="qunp1nijp1aaxbgswizf0lz200" localSheetId="2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7">#REF!</definedName>
    <definedName name="rcn525ywmx4pde1kn3aevp0dfk" localSheetId="1">#REF!</definedName>
    <definedName name="rcn525ywmx4pde1kn3aevp0dfk" localSheetId="2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7">#REF!</definedName>
    <definedName name="swpjxblu3dbu33cqzchc5hkk0w" localSheetId="1">#REF!</definedName>
    <definedName name="swpjxblu3dbu33cqzchc5hkk0w" localSheetId="2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7">#REF!</definedName>
    <definedName name="syjdhdk35p4nh3cjfxnviauzls" localSheetId="1">#REF!</definedName>
    <definedName name="syjdhdk35p4nh3cjfxnviauzls" localSheetId="2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7">#REF!</definedName>
    <definedName name="t1iocfpqd13el1y2ekxnfpwstw" localSheetId="1">#REF!</definedName>
    <definedName name="t1iocfpqd13el1y2ekxnfpwstw" localSheetId="2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7">#REF!</definedName>
    <definedName name="tqwxsrwtrd3p34nrtmvfunozag" localSheetId="1">#REF!</definedName>
    <definedName name="tqwxsrwtrd3p34nrtmvfunozag" localSheetId="2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7">#REF!</definedName>
    <definedName name="u1m5vran2x1y11qx5xfu2j4tz4" localSheetId="1">#REF!</definedName>
    <definedName name="u1m5vran2x1y11qx5xfu2j4tz4" localSheetId="2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7">#REF!</definedName>
    <definedName name="ua41amkhph5c1h53xxk2wbxxpk" localSheetId="1">#REF!</definedName>
    <definedName name="ua41amkhph5c1h53xxk2wbxxpk" localSheetId="2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7">#REF!</definedName>
    <definedName name="vm2ikyzfyl3c3f2vbofwexhk2c" localSheetId="1">#REF!</definedName>
    <definedName name="vm2ikyzfyl3c3f2vbofwexhk2c" localSheetId="2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7">#REF!</definedName>
    <definedName name="w1nehiloq13fdfxu13klcaopgw" localSheetId="1">#REF!</definedName>
    <definedName name="w1nehiloq13fdfxu13klcaopgw" localSheetId="2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7">#REF!</definedName>
    <definedName name="whvhn4kg25bcn2skpkb3bqydz4" localSheetId="1">#REF!</definedName>
    <definedName name="whvhn4kg25bcn2skpkb3bqydz4" localSheetId="2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7">#REF!</definedName>
    <definedName name="wqazcjs4o12a5adpyzuqhb5cko" localSheetId="1">#REF!</definedName>
    <definedName name="wqazcjs4o12a5adpyzuqhb5cko" localSheetId="2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7">#REF!</definedName>
    <definedName name="x50bwhcspt2rtgjg0vg0hfk2ns" localSheetId="1">#REF!</definedName>
    <definedName name="x50bwhcspt2rtgjg0vg0hfk2ns" localSheetId="2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7">#REF!</definedName>
    <definedName name="xfiudkw3z5aq3govpiyzsxyki0" localSheetId="1">#REF!</definedName>
    <definedName name="xfiudkw3z5aq3govpiyzsxyki0" localSheetId="2">#REF!</definedName>
    <definedName name="xfiudkw3z5aq3govpiyzsxyki0" localSheetId="4">#REF!</definedName>
    <definedName name="xfiudkw3z5aq3govpiyzsxyki0">#REF!</definedName>
    <definedName name="_xlnm.Print_Area" localSheetId="2">'П№3(2023) '!$A$1:$R$66</definedName>
    <definedName name="_xlnm.Print_Area" localSheetId="3">'П№5 (2023'!$A$1:$F$140</definedName>
  </definedNames>
  <calcPr calcId="125725"/>
</workbook>
</file>

<file path=xl/calcChain.xml><?xml version="1.0" encoding="utf-8"?>
<calcChain xmlns="http://schemas.openxmlformats.org/spreadsheetml/2006/main">
  <c r="F41" i="9"/>
  <c r="F40" s="1"/>
  <c r="F39" s="1"/>
  <c r="G39" i="10"/>
  <c r="F11" i="9"/>
  <c r="F14"/>
  <c r="F13" s="1"/>
  <c r="F12" s="1"/>
  <c r="F19"/>
  <c r="F18" s="1"/>
  <c r="F17" s="1"/>
  <c r="F16" s="1"/>
  <c r="F27"/>
  <c r="F26" s="1"/>
  <c r="F25" s="1"/>
  <c r="F24" s="1"/>
  <c r="F32"/>
  <c r="F31" s="1"/>
  <c r="F30" s="1"/>
  <c r="F29" s="1"/>
  <c r="F36"/>
  <c r="F35" s="1"/>
  <c r="F34" s="1"/>
  <c r="F48"/>
  <c r="F47" s="1"/>
  <c r="F46" s="1"/>
  <c r="F45" s="1"/>
  <c r="F56"/>
  <c r="F55" s="1"/>
  <c r="F54" s="1"/>
  <c r="F53" s="1"/>
  <c r="F52" s="1"/>
  <c r="F51" s="1"/>
  <c r="F62"/>
  <c r="F61" s="1"/>
  <c r="F65"/>
  <c r="F64" s="1"/>
  <c r="F68"/>
  <c r="F67" s="1"/>
  <c r="F72"/>
  <c r="F74"/>
  <c r="F76"/>
  <c r="F78"/>
  <c r="F79"/>
  <c r="F83"/>
  <c r="F82" s="1"/>
  <c r="F81" s="1"/>
  <c r="F92"/>
  <c r="F91" s="1"/>
  <c r="F90" s="1"/>
  <c r="F89" s="1"/>
  <c r="F88" s="1"/>
  <c r="F95"/>
  <c r="F102"/>
  <c r="F101" s="1"/>
  <c r="F100" s="1"/>
  <c r="F99" s="1"/>
  <c r="F98" s="1"/>
  <c r="F104"/>
  <c r="F109"/>
  <c r="F111"/>
  <c r="F116"/>
  <c r="F118"/>
  <c r="F121"/>
  <c r="F120" s="1"/>
  <c r="F124"/>
  <c r="F123" s="1"/>
  <c r="F129"/>
  <c r="F128" s="1"/>
  <c r="F135"/>
  <c r="F134" s="1"/>
  <c r="F133" s="1"/>
  <c r="F139"/>
  <c r="F138" s="1"/>
  <c r="F137" s="1"/>
  <c r="F122" l="1"/>
  <c r="F71"/>
  <c r="F70" s="1"/>
  <c r="F115"/>
  <c r="F114" s="1"/>
  <c r="F113" s="1"/>
  <c r="F108"/>
  <c r="F107" s="1"/>
  <c r="F106" s="1"/>
  <c r="F87" s="1"/>
  <c r="F132"/>
  <c r="F60"/>
  <c r="F59" s="1"/>
  <c r="F58" s="1"/>
  <c r="F38"/>
  <c r="F10" s="1"/>
  <c r="F9" l="1"/>
  <c r="C7" i="11"/>
  <c r="C35"/>
  <c r="C32"/>
  <c r="C30"/>
  <c r="C27"/>
  <c r="C23"/>
  <c r="C21"/>
  <c r="C17"/>
  <c r="G75" i="10"/>
  <c r="G73"/>
  <c r="G138" l="1"/>
  <c r="G137" s="1"/>
  <c r="G136" s="1"/>
  <c r="G134"/>
  <c r="G133" s="1"/>
  <c r="G132" s="1"/>
  <c r="G128"/>
  <c r="G127" s="1"/>
  <c r="G123"/>
  <c r="G122" s="1"/>
  <c r="G120"/>
  <c r="G119" s="1"/>
  <c r="G117"/>
  <c r="G115"/>
  <c r="G110"/>
  <c r="G108"/>
  <c r="G103"/>
  <c r="G101"/>
  <c r="G94"/>
  <c r="G91"/>
  <c r="G82"/>
  <c r="G81" s="1"/>
  <c r="G80" s="1"/>
  <c r="G78"/>
  <c r="G77" s="1"/>
  <c r="G71"/>
  <c r="G70" s="1"/>
  <c r="G67"/>
  <c r="G66" s="1"/>
  <c r="G64"/>
  <c r="G63" s="1"/>
  <c r="G61"/>
  <c r="G60" s="1"/>
  <c r="G55"/>
  <c r="G54" s="1"/>
  <c r="G53" s="1"/>
  <c r="G52" s="1"/>
  <c r="G51" s="1"/>
  <c r="G50" s="1"/>
  <c r="G47"/>
  <c r="G46" s="1"/>
  <c r="G45" s="1"/>
  <c r="G44" s="1"/>
  <c r="G40"/>
  <c r="G38" s="1"/>
  <c r="G35"/>
  <c r="G34" s="1"/>
  <c r="G33" s="1"/>
  <c r="G31"/>
  <c r="G30" s="1"/>
  <c r="G29" s="1"/>
  <c r="G28" s="1"/>
  <c r="G26"/>
  <c r="G25" s="1"/>
  <c r="G24" s="1"/>
  <c r="G23" s="1"/>
  <c r="G18"/>
  <c r="G17" s="1"/>
  <c r="G16" s="1"/>
  <c r="G15" s="1"/>
  <c r="G13"/>
  <c r="G12" s="1"/>
  <c r="G11" s="1"/>
  <c r="G10"/>
  <c r="K59" i="15"/>
  <c r="G59" i="10" l="1"/>
  <c r="G58" s="1"/>
  <c r="G100"/>
  <c r="G99" s="1"/>
  <c r="G98" s="1"/>
  <c r="G97" s="1"/>
  <c r="G114"/>
  <c r="G113" s="1"/>
  <c r="G112" s="1"/>
  <c r="G107"/>
  <c r="G106" s="1"/>
  <c r="G105" s="1"/>
  <c r="G90"/>
  <c r="G89" s="1"/>
  <c r="G88" s="1"/>
  <c r="G87" s="1"/>
  <c r="G131"/>
  <c r="G121"/>
  <c r="G37"/>
  <c r="G9" s="1"/>
  <c r="G69"/>
  <c r="G57" s="1"/>
  <c r="C13" i="5"/>
  <c r="G86" i="10" l="1"/>
  <c r="G8" s="1"/>
  <c r="K58" i="15"/>
  <c r="C17" i="5"/>
  <c r="E11" i="19" l="1"/>
  <c r="K50" i="15" l="1"/>
  <c r="C16" i="5"/>
  <c r="C15" s="1"/>
  <c r="C12"/>
  <c r="C11" s="1"/>
  <c r="C10"/>
  <c r="C9" s="1"/>
  <c r="C37" i="11"/>
  <c r="C6" l="1"/>
  <c r="K63" i="15" l="1"/>
  <c r="K56"/>
  <c r="K55" s="1"/>
  <c r="K53"/>
  <c r="K52" s="1"/>
  <c r="K48"/>
  <c r="K47" s="1"/>
  <c r="K43"/>
  <c r="K41"/>
  <c r="K38"/>
  <c r="K35"/>
  <c r="K33"/>
  <c r="K30"/>
  <c r="K28"/>
  <c r="K26"/>
  <c r="K25" l="1"/>
  <c r="K46"/>
  <c r="K45" s="1"/>
  <c r="K66" l="1"/>
</calcChain>
</file>

<file path=xl/sharedStrings.xml><?xml version="1.0" encoding="utf-8"?>
<sst xmlns="http://schemas.openxmlformats.org/spreadsheetml/2006/main" count="1579" uniqueCount="333">
  <si>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</si>
  <si>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</si>
  <si>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</si>
  <si>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</si>
  <si>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</si>
  <si>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</si>
  <si>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</si>
  <si>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</si>
  <si>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</si>
  <si>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</si>
  <si>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</si>
  <si>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</si>
  <si>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</si>
  <si>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</si>
  <si>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</si>
  <si>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</si>
  <si>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</si>
  <si>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</si>
  <si>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</si>
  <si>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</si>
  <si>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</si>
  <si>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</si>
  <si>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</si>
  <si>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</si>
  <si>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</si>
  <si>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</si>
  <si>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</si>
  <si>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</si>
  <si>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</si>
  <si>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</si>
  <si>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</si>
  <si>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</si>
  <si>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</si>
  <si>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</si>
  <si>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</si>
  <si>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</si>
  <si>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</si>
  <si>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</si>
  <si>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</si>
  <si>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</si>
  <si>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</si>
  <si>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</si>
  <si>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</si>
  <si>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</si>
  <si>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</si>
  <si>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</si>
  <si>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</si>
  <si>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</si>
  <si>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</si>
  <si>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</si>
  <si>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</si>
  <si>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</si>
  <si>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</si>
  <si>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</si>
  <si>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</si>
  <si>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</si>
  <si>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</si>
  <si>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</si>
  <si>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</si>
  <si>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</si>
  <si>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</si>
  <si>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</si>
  <si>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</si>
  <si>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</si>
  <si>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</si>
  <si>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</si>
  <si>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</si>
  <si>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</si>
  <si>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</si>
  <si>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</si>
  <si>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</si>
  <si>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</si>
  <si>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</si>
  <si>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</si>
  <si>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</si>
  <si>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</si>
  <si>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</si>
  <si>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</si>
  <si>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</si>
  <si>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</si>
  <si>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</si>
  <si>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</si>
  <si>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</si>
  <si>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</si>
  <si>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</si>
  <si>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</si>
  <si>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</si>
  <si>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</si>
  <si>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</si>
  <si>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</si>
  <si>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</si>
  <si>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</si>
  <si>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</si>
  <si>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</si>
  <si>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</si>
  <si>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</si>
  <si>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</si>
  <si>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</si>
  <si>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</si>
  <si>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</si>
  <si>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</si>
  <si>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</si>
  <si>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</si>
  <si>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</si>
  <si>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</si>
  <si>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</si>
  <si>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</si>
  <si>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</si>
  <si>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</si>
  <si>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</si>
  <si>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</si>
  <si>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</si>
  <si>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</si>
  <si>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</si>
  <si>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</si>
  <si>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</si>
  <si>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</si>
  <si>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</si>
  <si>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</si>
  <si>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</si>
  <si>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</si>
  <si>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</si>
  <si>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</si>
  <si>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</si>
  <si>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</si>
  <si>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</si>
  <si>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</si>
  <si>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</si>
  <si>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</si>
  <si>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</si>
  <si>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</si>
  <si>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</si>
  <si>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</si>
  <si>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</si>
  <si>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</si>
  <si>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</si>
  <si>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</si>
  <si>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</si>
  <si>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</si>
  <si>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</si>
  <si>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</si>
  <si>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</si>
  <si>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</si>
  <si>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</si>
  <si>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</si>
  <si>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</si>
  <si>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</si>
  <si>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</si>
  <si>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</si>
  <si>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</si>
  <si>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</si>
  <si>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</si>
  <si>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</si>
  <si>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</si>
  <si>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</si>
  <si>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</si>
  <si>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</si>
  <si>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</si>
  <si>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</si>
  <si>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</si>
  <si>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</si>
  <si>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</si>
  <si>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</si>
  <si>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</si>
  <si>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</si>
  <si>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</si>
  <si>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</si>
  <si>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</si>
  <si>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</si>
  <si>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</si>
  <si>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</si>
  <si>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</si>
  <si>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</si>
  <si>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</si>
  <si>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</si>
  <si>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</si>
  <si>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</si>
  <si>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</si>
  <si>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</si>
  <si>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</si>
  <si>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</si>
  <si>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</si>
  <si>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</si>
  <si>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</si>
  <si>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</si>
  <si>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</si>
  <si>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</si>
  <si>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</si>
  <si>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</si>
  <si>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</si>
  <si>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</si>
  <si>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</si>
  <si>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</si>
  <si>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</si>
  <si>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</si>
  <si>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</si>
  <si>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</si>
  <si>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</si>
  <si>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</si>
  <si>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</si>
  <si>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</si>
  <si>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</si>
  <si>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</si>
  <si>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</si>
  <si>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</si>
  <si>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</si>
  <si>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</si>
  <si>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</si>
  <si>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</si>
  <si>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</si>
  <si>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</si>
  <si>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</si>
  <si>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r>
      <t xml:space="preserve">сельской Думы от  </t>
    </r>
    <r>
      <rPr>
        <sz val="11"/>
        <rFont val="Times New Roman"/>
        <family val="1"/>
        <charset val="204"/>
      </rPr>
      <t>г. №</t>
    </r>
  </si>
  <si>
    <t>Приложение № 13</t>
  </si>
  <si>
    <t xml:space="preserve">сельской Думы от  г. № 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</si>
  <si>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</si>
  <si>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</si>
  <si>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</si>
  <si>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</si>
  <si>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</si>
  <si>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</si>
  <si>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к проекту решению Филипповской сельской Думы от г. №</t>
  </si>
  <si>
    <t>к проекту решению Филипповской сельской Думы от г.№</t>
  </si>
  <si>
    <t>к проекту решению Филипповской</t>
  </si>
  <si>
    <t xml:space="preserve">к проекту решению Филипповской 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</si>
  <si>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</si>
  <si>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</si>
  <si>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</si>
  <si>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</si>
  <si>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</si>
  <si>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</si>
  <si>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</si>
  <si>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</si>
  <si>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</si>
  <si>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</si>
  <si>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</si>
  <si>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</si>
  <si>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</si>
  <si>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</si>
  <si>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</si>
  <si>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</si>
  <si>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</si>
  <si>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</si>
  <si>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</si>
  <si>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</si>
  <si>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</si>
  <si>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</si>
  <si>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</si>
  <si>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</si>
  <si>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</si>
  <si>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</si>
  <si>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</si>
  <si>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</si>
  <si>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</si>
  <si>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</si>
  <si>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</si>
  <si>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</si>
  <si>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</si>
  <si>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</si>
  <si>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</si>
  <si>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</si>
  <si>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</si>
  <si>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</si>
  <si>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Код</t>
  </si>
  <si>
    <t>Наименование главного распорядителя</t>
  </si>
  <si>
    <t>Администрация Филипповкого сельского поселения</t>
  </si>
  <si>
    <t>к проекту решению Филипповской сельской Думы</t>
  </si>
  <si>
    <t>от. №</t>
  </si>
  <si>
    <t>Наименование статьи  источника финансирования дефицита  бюджета сельского поселения</t>
  </si>
  <si>
    <t xml:space="preserve">Приложение №  1      
                к решению Филипповской сельской Думы
от       г.  №
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</si>
  <si>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</si>
  <si>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</si>
  <si>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</si>
  <si>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</si>
  <si>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</si>
  <si>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</si>
  <si>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</si>
  <si>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>01000S5560</t>
  </si>
  <si>
    <t>"Образование"</t>
  </si>
  <si>
    <t>ОБРАЗОВАНИЕ</t>
  </si>
  <si>
    <t xml:space="preserve">Сумма
(тыс. рублей)
</t>
  </si>
  <si>
    <t>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</si>
  <si>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ВСЕГО РАСХОДОВ: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</si>
  <si>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</si>
  <si>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</si>
  <si>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</si>
  <si>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</si>
  <si>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</si>
  <si>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</si>
  <si>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</si>
  <si>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</si>
  <si>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</si>
  <si>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</si>
  <si>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</si>
  <si>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</si>
  <si>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к  решению Филипповской сельской Думы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</si>
  <si>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</si>
  <si>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</si>
  <si>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</si>
  <si>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</si>
  <si>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</si>
  <si>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</si>
  <si>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</si>
  <si>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</si>
  <si>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 xml:space="preserve">Приложение № 2 </t>
  </si>
  <si>
    <t xml:space="preserve">Приложение N 3 к проекту решению Филипповской сельской Думы  от г. № </t>
  </si>
  <si>
    <t>Приложение № 5</t>
  </si>
  <si>
    <t xml:space="preserve">Перечень и код главного распорядителя
средств бюджета Филипповского сельского поселения
</t>
  </si>
  <si>
    <t xml:space="preserve">Перечень и коды статей  источников финансирования 
дефицита бюджета Филипповского сельского поселения 
</t>
  </si>
  <si>
    <t>Код бюджетной классификации источников финансирования дефицита  бюджета сельского поселения</t>
  </si>
  <si>
    <t xml:space="preserve">Увеличение прочих остатков денежных средств бюджета сельского поселения </t>
  </si>
  <si>
    <t xml:space="preserve">Уменьшение прочих остатков денежных средств бюджета сельского поселения </t>
  </si>
  <si>
    <t>01 05 02 01 05 0000 510</t>
  </si>
  <si>
    <t>01 05 02 01 05 0000 610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</si>
  <si>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2023год
</t>
  </si>
  <si>
    <t xml:space="preserve">Перечень публичных нормативных обязательств, подлежащих исполнению  за счет средств  бюджета Филипповского сельского поселения, и распределение бюджетных ассигнований по ним  на 2023 год
</t>
  </si>
  <si>
    <t>Источники финансирования дефицита бюджета Филипповского сельского поселения на 2023 год</t>
  </si>
  <si>
    <t>Распределение бюджетных ассигнований по целевым статьям (муниципальным программам и непрограмным направлениям деятельности на 2023год</t>
  </si>
  <si>
    <t>бюджета Филипповского сельского поселения Кирово-Чепецкого района Кировской области на 2023г. с распределением бюджетных ассигнований по разделам, подразделам, целевым статьям, видам расходов.</t>
  </si>
  <si>
    <t>бюджета Филипповского сельского поселения Кирово-Чепецкого района Кировской области на 2023 г.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</si>
  <si>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</si>
  <si>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</si>
  <si>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</si>
  <si>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</si>
  <si>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</si>
  <si>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0200015120</t>
  </si>
  <si>
    <t>0200010000</t>
  </si>
  <si>
    <t>02000S0000</t>
  </si>
  <si>
    <t>02000S5120</t>
  </si>
  <si>
    <t>тр налог</t>
  </si>
  <si>
    <t>асмо</t>
  </si>
  <si>
    <t>915 2 02 49999 10 0000 150</t>
  </si>
  <si>
    <t>Мероприятий по борьбе с борщевиком Сосновского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</si>
</sst>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4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33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vertical="top"/>
    </xf>
    <xf numFmtId="49" fontId="12" fillId="4" borderId="1" xfId="0" applyNumberFormat="1" applyFont="1" applyFill="1" applyBorder="1" applyAlignment="1">
      <alignment horizontal="center" vertical="top"/>
    </xf>
    <xf numFmtId="49" fontId="11" fillId="8" borderId="1" xfId="0" applyNumberFormat="1" applyFont="1" applyFill="1" applyBorder="1" applyAlignment="1">
      <alignment horizontal="center" vertical="top"/>
    </xf>
    <xf numFmtId="49" fontId="12" fillId="8" borderId="1" xfId="0" applyNumberFormat="1" applyFont="1" applyFill="1" applyBorder="1" applyAlignment="1">
      <alignment horizontal="center" vertical="top"/>
    </xf>
    <xf numFmtId="164" fontId="12" fillId="8" borderId="1" xfId="0" applyNumberFormat="1" applyFont="1" applyFill="1" applyBorder="1" applyAlignment="1">
      <alignment vertical="top"/>
    </xf>
    <xf numFmtId="164" fontId="13" fillId="4" borderId="1" xfId="0" applyNumberFormat="1" applyFont="1" applyFill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vertical="top"/>
    </xf>
    <xf numFmtId="49" fontId="11" fillId="7" borderId="1" xfId="0" applyNumberFormat="1" applyFont="1" applyFill="1" applyBorder="1" applyAlignment="1">
      <alignment horizontal="center" vertical="top"/>
    </xf>
    <xf numFmtId="49" fontId="12" fillId="7" borderId="1" xfId="0" applyNumberFormat="1" applyFont="1" applyFill="1" applyBorder="1" applyAlignment="1">
      <alignment horizontal="center" vertical="top"/>
    </xf>
    <xf numFmtId="164" fontId="13" fillId="7" borderId="1" xfId="0" applyNumberFormat="1" applyFont="1" applyFill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49" fontId="18" fillId="9" borderId="1" xfId="0" applyNumberFormat="1" applyFont="1" applyFill="1" applyBorder="1" applyAlignment="1">
      <alignment horizontal="center" vertical="top"/>
    </xf>
    <xf numFmtId="49" fontId="13" fillId="9" borderId="1" xfId="0" applyNumberFormat="1" applyFont="1" applyFill="1" applyBorder="1" applyAlignment="1">
      <alignment horizontal="center" vertical="top"/>
    </xf>
    <xf numFmtId="164" fontId="13" fillId="9" borderId="1" xfId="0" applyNumberFormat="1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2" fillId="3" borderId="0" xfId="0" applyFont="1" applyFill="1" applyAlignment="1">
      <alignment horizontal="justify" vertical="top" wrapText="1"/>
    </xf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11" fillId="8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0" fillId="0" borderId="0" xfId="0" applyFill="1" applyAlignment="1">
      <alignment horizontal="right" wrapText="1"/>
    </xf>
    <xf numFmtId="0" fontId="35" fillId="0" borderId="1" xfId="0" applyFont="1" applyBorder="1" applyAlignment="1">
      <alignment horizontal="center" vertical="top" wrapText="1"/>
    </xf>
    <xf numFmtId="0" fontId="17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horizontal="center" vertical="top" wrapText="1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7" fillId="0" borderId="1" xfId="0" applyFont="1" applyBorder="1" applyAlignment="1">
      <alignment wrapText="1"/>
    </xf>
    <xf numFmtId="1" fontId="36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top"/>
    </xf>
    <xf numFmtId="164" fontId="12" fillId="12" borderId="1" xfId="0" applyNumberFormat="1" applyFont="1" applyFill="1" applyBorder="1" applyAlignment="1">
      <alignment horizontal="center" vertical="top"/>
    </xf>
    <xf numFmtId="0" fontId="11" fillId="7" borderId="1" xfId="0" applyFont="1" applyFill="1" applyBorder="1" applyAlignment="1">
      <alignment horizontal="center" vertical="top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6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2" fillId="0" borderId="0" xfId="0" applyNumberFormat="1" applyFont="1" applyFill="1" applyAlignment="1">
      <alignment horizontal="right" wrapText="1"/>
    </xf>
    <xf numFmtId="164" fontId="12" fillId="10" borderId="1" xfId="0" applyNumberFormat="1" applyFont="1" applyFill="1" applyBorder="1" applyAlignment="1">
      <alignment vertical="top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164" fontId="38" fillId="0" borderId="1" xfId="0" applyNumberFormat="1" applyFont="1" applyFill="1" applyBorder="1" applyAlignment="1">
      <alignment vertical="top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9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0" fontId="15" fillId="0" borderId="6" xfId="0" applyFont="1" applyBorder="1" applyAlignment="1">
      <alignment horizontal="center" wrapText="1"/>
    </xf>
    <xf numFmtId="0" fontId="3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15" fillId="11" borderId="16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5" fillId="11" borderId="4" xfId="0" applyFont="1" applyFill="1" applyBorder="1" applyAlignment="1">
      <alignment vertical="center"/>
    </xf>
    <xf numFmtId="2" fontId="15" fillId="11" borderId="1" xfId="0" applyNumberFormat="1" applyFont="1" applyFill="1" applyBorder="1" applyAlignment="1">
      <alignment horizontal="right" vertical="center"/>
    </xf>
    <xf numFmtId="2" fontId="15" fillId="11" borderId="17" xfId="0" applyNumberFormat="1" applyFont="1" applyFill="1" applyBorder="1" applyAlignment="1">
      <alignment horizontal="right"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7" fillId="11" borderId="16" xfId="0" applyFont="1" applyFill="1" applyBorder="1" applyAlignment="1">
      <alignment vertical="center"/>
    </xf>
    <xf numFmtId="0" fontId="17" fillId="11" borderId="3" xfId="0" applyFont="1" applyFill="1" applyBorder="1" applyAlignment="1">
      <alignment vertical="center"/>
    </xf>
    <xf numFmtId="0" fontId="17" fillId="11" borderId="19" xfId="0" applyFont="1" applyFill="1" applyBorder="1" applyAlignment="1">
      <alignment vertical="center"/>
    </xf>
    <xf numFmtId="0" fontId="0" fillId="11" borderId="16" xfId="0" applyFill="1" applyBorder="1" applyAlignment="1">
      <alignment vertical="center" wrapText="1"/>
    </xf>
    <xf numFmtId="0" fontId="0" fillId="11" borderId="3" xfId="0" applyFill="1" applyBorder="1" applyAlignment="1">
      <alignment vertical="center" wrapText="1"/>
    </xf>
    <xf numFmtId="0" fontId="0" fillId="11" borderId="4" xfId="0" applyFill="1" applyBorder="1" applyAlignment="1">
      <alignment vertical="center" wrapText="1"/>
    </xf>
    <xf numFmtId="2" fontId="28" fillId="11" borderId="2" xfId="0" applyNumberFormat="1" applyFont="1" applyFill="1" applyBorder="1" applyAlignment="1">
      <alignment horizontal="right" vertical="center"/>
    </xf>
    <xf numFmtId="2" fontId="28" fillId="11" borderId="19" xfId="0" applyNumberFormat="1" applyFont="1" applyFill="1" applyBorder="1" applyAlignment="1">
      <alignment horizontal="right" vertical="center"/>
    </xf>
    <xf numFmtId="2" fontId="28" fillId="11" borderId="2" xfId="1" applyNumberFormat="1" applyFont="1" applyFill="1" applyBorder="1" applyAlignment="1">
      <alignment horizontal="right" vertical="center"/>
    </xf>
    <xf numFmtId="2" fontId="28" fillId="11" borderId="19" xfId="1" applyNumberFormat="1" applyFont="1" applyFill="1" applyBorder="1" applyAlignment="1">
      <alignment horizontal="right" vertical="center"/>
    </xf>
    <xf numFmtId="0" fontId="3" fillId="11" borderId="3" xfId="0" applyFont="1" applyFill="1" applyBorder="1" applyAlignment="1">
      <alignment vertical="center" wrapText="1"/>
    </xf>
    <xf numFmtId="0" fontId="3" fillId="11" borderId="4" xfId="0" applyFont="1" applyFill="1" applyBorder="1" applyAlignment="1">
      <alignment vertical="center" wrapText="1"/>
    </xf>
    <xf numFmtId="0" fontId="4" fillId="11" borderId="16" xfId="0" applyFont="1" applyFill="1" applyBorder="1" applyAlignment="1">
      <alignment vertical="center"/>
    </xf>
    <xf numFmtId="0" fontId="4" fillId="11" borderId="3" xfId="0" applyFont="1" applyFill="1" applyBorder="1" applyAlignment="1">
      <alignment vertical="center"/>
    </xf>
    <xf numFmtId="0" fontId="4" fillId="11" borderId="4" xfId="0" applyFont="1" applyFill="1" applyBorder="1" applyAlignment="1">
      <alignment vertical="center"/>
    </xf>
    <xf numFmtId="0" fontId="17" fillId="11" borderId="18" xfId="0" applyFont="1" applyFill="1" applyBorder="1" applyAlignment="1">
      <alignment vertical="center"/>
    </xf>
    <xf numFmtId="0" fontId="17" fillId="11" borderId="1" xfId="0" applyFont="1" applyFill="1" applyBorder="1" applyAlignment="1">
      <alignment vertical="center"/>
    </xf>
    <xf numFmtId="0" fontId="17" fillId="11" borderId="2" xfId="0" applyFont="1" applyFill="1" applyBorder="1" applyAlignment="1">
      <alignment vertical="center"/>
    </xf>
    <xf numFmtId="0" fontId="29" fillId="11" borderId="16" xfId="0" applyFont="1" applyFill="1" applyBorder="1" applyAlignment="1">
      <alignment vertical="center" wrapText="1"/>
    </xf>
    <xf numFmtId="0" fontId="29" fillId="11" borderId="3" xfId="0" applyFont="1" applyFill="1" applyBorder="1" applyAlignment="1">
      <alignment vertical="center" wrapText="1"/>
    </xf>
    <xf numFmtId="0" fontId="29" fillId="11" borderId="4" xfId="0" applyFont="1" applyFill="1" applyBorder="1" applyAlignment="1">
      <alignment vertical="center" wrapText="1"/>
    </xf>
    <xf numFmtId="2" fontId="28" fillId="11" borderId="4" xfId="0" applyNumberFormat="1" applyFont="1" applyFill="1" applyBorder="1" applyAlignment="1">
      <alignment horizontal="right" vertical="center"/>
    </xf>
    <xf numFmtId="0" fontId="17" fillId="11" borderId="16" xfId="0" applyFont="1" applyFill="1" applyBorder="1" applyAlignment="1">
      <alignment vertical="top"/>
    </xf>
    <xf numFmtId="0" fontId="17" fillId="11" borderId="3" xfId="0" applyFont="1" applyFill="1" applyBorder="1" applyAlignment="1">
      <alignment vertical="top"/>
    </xf>
    <xf numFmtId="0" fontId="17" fillId="11" borderId="19" xfId="0" applyFont="1" applyFill="1" applyBorder="1" applyAlignment="1">
      <alignment vertical="top"/>
    </xf>
    <xf numFmtId="0" fontId="0" fillId="11" borderId="16" xfId="0" applyFill="1" applyBorder="1" applyAlignment="1">
      <alignment vertical="top" wrapText="1"/>
    </xf>
    <xf numFmtId="0" fontId="0" fillId="11" borderId="3" xfId="0" applyFill="1" applyBorder="1" applyAlignment="1">
      <alignment vertical="top" wrapText="1"/>
    </xf>
    <xf numFmtId="0" fontId="0" fillId="11" borderId="4" xfId="0" applyFill="1" applyBorder="1" applyAlignment="1">
      <alignment vertical="top" wrapText="1"/>
    </xf>
    <xf numFmtId="0" fontId="15" fillId="11" borderId="18" xfId="0" applyFont="1" applyFill="1" applyBorder="1" applyAlignment="1">
      <alignment vertical="center"/>
    </xf>
    <xf numFmtId="0" fontId="15" fillId="11" borderId="1" xfId="0" applyFont="1" applyFill="1" applyBorder="1" applyAlignment="1">
      <alignment vertical="center"/>
    </xf>
    <xf numFmtId="0" fontId="15" fillId="11" borderId="2" xfId="0" applyFont="1" applyFill="1" applyBorder="1" applyAlignment="1">
      <alignment vertical="center"/>
    </xf>
    <xf numFmtId="0" fontId="4" fillId="11" borderId="16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4" fillId="11" borderId="4" xfId="0" applyFont="1" applyFill="1" applyBorder="1" applyAlignment="1">
      <alignment vertical="center" wrapText="1"/>
    </xf>
    <xf numFmtId="2" fontId="15" fillId="11" borderId="2" xfId="1" applyNumberFormat="1" applyFont="1" applyFill="1" applyBorder="1" applyAlignment="1">
      <alignment horizontal="right" vertical="center"/>
    </xf>
    <xf numFmtId="2" fontId="4" fillId="11" borderId="19" xfId="1" applyNumberFormat="1" applyFont="1" applyFill="1" applyBorder="1" applyAlignment="1">
      <alignment horizontal="right" vertical="center"/>
    </xf>
    <xf numFmtId="0" fontId="4" fillId="11" borderId="15" xfId="0" applyFont="1" applyFill="1" applyBorder="1" applyAlignment="1">
      <alignment horizontal="center" vertical="center"/>
    </xf>
    <xf numFmtId="0" fontId="4" fillId="11" borderId="13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4" xfId="0" applyFont="1" applyFill="1" applyBorder="1" applyAlignment="1">
      <alignment horizontal="center" vertical="center"/>
    </xf>
    <xf numFmtId="0" fontId="0" fillId="11" borderId="3" xfId="0" applyFont="1" applyFill="1" applyBorder="1" applyAlignment="1">
      <alignment vertical="center" wrapText="1"/>
    </xf>
    <xf numFmtId="0" fontId="0" fillId="11" borderId="4" xfId="0" applyFont="1" applyFill="1" applyBorder="1" applyAlignment="1">
      <alignment vertical="center" wrapText="1"/>
    </xf>
    <xf numFmtId="2" fontId="28" fillId="11" borderId="1" xfId="0" applyNumberFormat="1" applyFont="1" applyFill="1" applyBorder="1" applyAlignment="1">
      <alignment horizontal="right" vertical="center"/>
    </xf>
    <xf numFmtId="0" fontId="3" fillId="11" borderId="16" xfId="0" applyFont="1" applyFill="1" applyBorder="1" applyAlignment="1">
      <alignment vertical="center" wrapText="1"/>
    </xf>
    <xf numFmtId="0" fontId="3" fillId="11" borderId="3" xfId="0" applyFont="1" applyFill="1" applyBorder="1" applyAlignment="1">
      <alignment vertical="center"/>
    </xf>
    <xf numFmtId="0" fontId="3" fillId="11" borderId="19" xfId="0" applyFont="1" applyFill="1" applyBorder="1" applyAlignment="1">
      <alignment vertical="center"/>
    </xf>
    <xf numFmtId="2" fontId="15" fillId="11" borderId="2" xfId="0" applyNumberFormat="1" applyFont="1" applyFill="1" applyBorder="1" applyAlignment="1">
      <alignment horizontal="right" vertical="center"/>
    </xf>
    <xf numFmtId="2" fontId="0" fillId="11" borderId="19" xfId="0" applyNumberFormat="1" applyFont="1" applyFill="1" applyBorder="1" applyAlignment="1">
      <alignment horizontal="right" vertical="center"/>
    </xf>
    <xf numFmtId="2" fontId="4" fillId="11" borderId="19" xfId="0" applyNumberFormat="1" applyFont="1" applyFill="1" applyBorder="1" applyAlignment="1">
      <alignment horizontal="right" vertical="center"/>
    </xf>
    <xf numFmtId="2" fontId="15" fillId="11" borderId="19" xfId="0" applyNumberFormat="1" applyFont="1" applyFill="1" applyBorder="1" applyAlignment="1">
      <alignment horizontal="right" vertical="center"/>
    </xf>
    <xf numFmtId="2" fontId="30" fillId="11" borderId="19" xfId="0" applyNumberFormat="1" applyFont="1" applyFill="1" applyBorder="1" applyAlignment="1">
      <alignment horizontal="right" vertical="center"/>
    </xf>
    <xf numFmtId="0" fontId="15" fillId="11" borderId="19" xfId="0" applyFont="1" applyFill="1" applyBorder="1" applyAlignment="1">
      <alignment vertical="center"/>
    </xf>
    <xf numFmtId="2" fontId="31" fillId="11" borderId="2" xfId="0" applyNumberFormat="1" applyFont="1" applyFill="1" applyBorder="1" applyAlignment="1">
      <alignment horizontal="right" vertical="center"/>
    </xf>
    <xf numFmtId="2" fontId="31" fillId="11" borderId="19" xfId="0" applyNumberFormat="1" applyFont="1" applyFill="1" applyBorder="1" applyAlignment="1">
      <alignment horizontal="right" vertical="center"/>
    </xf>
    <xf numFmtId="2" fontId="3" fillId="11" borderId="19" xfId="0" applyNumberFormat="1" applyFont="1" applyFill="1" applyBorder="1" applyAlignment="1">
      <alignment horizontal="right" vertical="center"/>
    </xf>
    <xf numFmtId="0" fontId="15" fillId="11" borderId="20" xfId="0" applyFont="1" applyFill="1" applyBorder="1" applyAlignment="1">
      <alignment vertical="center"/>
    </xf>
    <xf numFmtId="0" fontId="15" fillId="11" borderId="21" xfId="0" applyFont="1" applyFill="1" applyBorder="1" applyAlignment="1">
      <alignment vertical="center"/>
    </xf>
    <xf numFmtId="0" fontId="15" fillId="11" borderId="22" xfId="0" applyFont="1" applyFill="1" applyBorder="1" applyAlignment="1">
      <alignment vertical="center"/>
    </xf>
    <xf numFmtId="0" fontId="4" fillId="11" borderId="23" xfId="0" applyFont="1" applyFill="1" applyBorder="1" applyAlignment="1">
      <alignment vertical="center"/>
    </xf>
    <xf numFmtId="0" fontId="4" fillId="11" borderId="24" xfId="0" applyFont="1" applyFill="1" applyBorder="1" applyAlignment="1">
      <alignment vertical="center"/>
    </xf>
    <xf numFmtId="0" fontId="4" fillId="11" borderId="25" xfId="0" applyFont="1" applyFill="1" applyBorder="1" applyAlignment="1">
      <alignment vertical="center"/>
    </xf>
    <xf numFmtId="2" fontId="15" fillId="11" borderId="22" xfId="0" applyNumberFormat="1" applyFont="1" applyFill="1" applyBorder="1" applyAlignment="1">
      <alignment horizontal="right" vertical="center"/>
    </xf>
    <xf numFmtId="2" fontId="15" fillId="11" borderId="26" xfId="0" applyNumberFormat="1" applyFont="1" applyFill="1" applyBorder="1" applyAlignment="1">
      <alignment horizontal="right" vertical="center"/>
    </xf>
    <xf numFmtId="0" fontId="15" fillId="11" borderId="11" xfId="0" applyFont="1" applyFill="1" applyBorder="1" applyAlignment="1">
      <alignment vertical="center"/>
    </xf>
    <xf numFmtId="0" fontId="15" fillId="11" borderId="12" xfId="0" applyFont="1" applyFill="1" applyBorder="1" applyAlignment="1">
      <alignment vertical="center"/>
    </xf>
    <xf numFmtId="0" fontId="15" fillId="11" borderId="13" xfId="0" applyFont="1" applyFill="1" applyBorder="1" applyAlignment="1">
      <alignment vertical="center"/>
    </xf>
    <xf numFmtId="0" fontId="4" fillId="11" borderId="11" xfId="0" applyFont="1" applyFill="1" applyBorder="1" applyAlignment="1">
      <alignment vertical="center" wrapText="1"/>
    </xf>
    <xf numFmtId="0" fontId="4" fillId="11" borderId="12" xfId="0" applyFont="1" applyFill="1" applyBorder="1" applyAlignment="1">
      <alignment vertical="center"/>
    </xf>
    <xf numFmtId="0" fontId="4" fillId="11" borderId="14" xfId="0" applyFont="1" applyFill="1" applyBorder="1" applyAlignment="1">
      <alignment vertical="center"/>
    </xf>
    <xf numFmtId="2" fontId="15" fillId="11" borderId="15" xfId="0" applyNumberFormat="1" applyFont="1" applyFill="1" applyBorder="1" applyAlignment="1">
      <alignment horizontal="right" vertical="center"/>
    </xf>
    <xf numFmtId="2" fontId="15" fillId="11" borderId="13" xfId="0" applyNumberFormat="1" applyFont="1" applyFill="1" applyBorder="1" applyAlignment="1">
      <alignment horizontal="right" vertical="center"/>
    </xf>
    <xf numFmtId="2" fontId="17" fillId="11" borderId="2" xfId="0" applyNumberFormat="1" applyFont="1" applyFill="1" applyBorder="1" applyAlignment="1">
      <alignment horizontal="right" vertical="center"/>
    </xf>
    <xf numFmtId="2" fontId="17" fillId="11" borderId="19" xfId="0" applyNumberFormat="1" applyFont="1" applyFill="1" applyBorder="1" applyAlignment="1">
      <alignment horizontal="right" vertical="center"/>
    </xf>
    <xf numFmtId="0" fontId="0" fillId="11" borderId="16" xfId="0" applyFont="1" applyFill="1" applyBorder="1" applyAlignment="1">
      <alignment vertical="center" wrapText="1"/>
    </xf>
    <xf numFmtId="0" fontId="15" fillId="11" borderId="16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11" borderId="19" xfId="0" applyFont="1" applyFill="1" applyBorder="1" applyAlignment="1">
      <alignment horizontal="left" vertical="center"/>
    </xf>
    <xf numFmtId="0" fontId="4" fillId="11" borderId="16" xfId="0" applyFont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17" fillId="11" borderId="16" xfId="0" applyFont="1" applyFill="1" applyBorder="1" applyAlignment="1">
      <alignment horizontal="left" vertical="center"/>
    </xf>
    <xf numFmtId="0" fontId="17" fillId="11" borderId="3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0" fillId="11" borderId="16" xfId="0" applyFill="1" applyBorder="1" applyAlignment="1">
      <alignment horizontal="left" vertical="top" wrapText="1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17" fillId="11" borderId="27" xfId="0" applyFont="1" applyFill="1" applyBorder="1" applyAlignment="1">
      <alignment horizontal="left"/>
    </xf>
    <xf numFmtId="0" fontId="17" fillId="11" borderId="28" xfId="0" applyFont="1" applyFill="1" applyBorder="1" applyAlignment="1">
      <alignment horizontal="left"/>
    </xf>
    <xf numFmtId="0" fontId="17" fillId="11" borderId="29" xfId="0" applyFont="1" applyFill="1" applyBorder="1" applyAlignment="1">
      <alignment horizontal="left"/>
    </xf>
    <xf numFmtId="0" fontId="4" fillId="11" borderId="27" xfId="0" applyFont="1" applyFill="1" applyBorder="1" applyAlignment="1">
      <alignment horizontal="left" wrapText="1"/>
    </xf>
    <xf numFmtId="0" fontId="4" fillId="11" borderId="28" xfId="0" applyFont="1" applyFill="1" applyBorder="1" applyAlignment="1">
      <alignment horizontal="left" wrapText="1"/>
    </xf>
    <xf numFmtId="2" fontId="31" fillId="11" borderId="28" xfId="0" applyNumberFormat="1" applyFont="1" applyFill="1" applyBorder="1" applyAlignment="1">
      <alignment horizontal="right" vertical="center"/>
    </xf>
    <xf numFmtId="2" fontId="31" fillId="11" borderId="30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2:B35"/>
  <sheetViews>
    <sheetView workbookViewId="0">
      <selection activeCell="B15" sqref="B15"/>
    </sheetView>
  </sheetViews>
  <sheetFormatPr defaultRowHeight="12.75"/>
  <cols>
    <col min="1" max="1" width="11.85546875" customWidth="1"/>
    <col min="2" max="2" width="69.140625" customWidth="1"/>
  </cols>
  <sheetData>
    <row r="2" spans="1:2" ht="50.25" customHeight="1">
      <c r="B2" s="127" t="s">
        <v>269</v>
      </c>
    </row>
    <row r="4" spans="1:2" ht="49.5" customHeight="1">
      <c r="A4" s="193" t="s">
        <v>307</v>
      </c>
      <c r="B4" s="193"/>
    </row>
    <row r="5" spans="1:2" ht="22.5" customHeight="1">
      <c r="A5" s="194" t="s">
        <v>263</v>
      </c>
      <c r="B5" s="195" t="s">
        <v>264</v>
      </c>
    </row>
    <row r="6" spans="1:2" hidden="1">
      <c r="A6" s="194"/>
      <c r="B6" s="195"/>
    </row>
    <row r="7" spans="1:2" ht="18.75">
      <c r="A7" s="128">
        <v>915</v>
      </c>
      <c r="B7" s="128" t="s">
        <v>265</v>
      </c>
    </row>
    <row r="35" spans="2:2" ht="15">
      <c r="B35" s="129"/>
    </row>
  </sheetData>
  <mergeCells count="3">
    <mergeCell ref="A4:B4"/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E9"/>
  <sheetViews>
    <sheetView workbookViewId="0">
      <selection activeCell="E23" sqref="E23"/>
    </sheetView>
  </sheetViews>
  <sheetFormatPr defaultRowHeight="12.75"/>
  <cols>
    <col min="1" max="1" width="0.140625" customWidth="1"/>
    <col min="2" max="2" width="20.42578125" customWidth="1"/>
    <col min="3" max="3" width="10.85546875" customWidth="1"/>
    <col min="4" max="4" width="18.140625" customWidth="1"/>
    <col min="5" max="5" width="40.57031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>
      <c r="A1" s="130"/>
      <c r="B1" s="131"/>
      <c r="C1" s="131"/>
      <c r="D1" s="131"/>
      <c r="E1" s="131"/>
    </row>
    <row r="2" spans="1:5" ht="15.75">
      <c r="A2" s="130"/>
      <c r="B2" s="2"/>
      <c r="C2" s="198" t="s">
        <v>304</v>
      </c>
      <c r="D2" s="198"/>
      <c r="E2" s="198"/>
    </row>
    <row r="3" spans="1:5" ht="15.75">
      <c r="A3" s="130"/>
      <c r="B3" s="2"/>
      <c r="C3" s="198" t="s">
        <v>266</v>
      </c>
      <c r="D3" s="198"/>
      <c r="E3" s="198"/>
    </row>
    <row r="4" spans="1:5" ht="15.75">
      <c r="A4" s="130"/>
      <c r="B4" s="2"/>
      <c r="C4" s="199" t="s">
        <v>267</v>
      </c>
      <c r="D4" s="199"/>
      <c r="E4" s="199"/>
    </row>
    <row r="5" spans="1:5" ht="15.75">
      <c r="A5" s="130"/>
      <c r="B5" s="134"/>
      <c r="C5" s="2"/>
      <c r="D5" s="2"/>
      <c r="E5" s="133"/>
    </row>
    <row r="6" spans="1:5" ht="37.5" customHeight="1">
      <c r="A6" s="130"/>
      <c r="B6" s="200" t="s">
        <v>308</v>
      </c>
      <c r="C6" s="200"/>
      <c r="D6" s="200"/>
      <c r="E6" s="200"/>
    </row>
    <row r="7" spans="1:5" ht="53.25" customHeight="1">
      <c r="B7" s="196" t="s">
        <v>268</v>
      </c>
      <c r="C7" s="196"/>
      <c r="D7" s="196"/>
      <c r="E7" s="170" t="s">
        <v>309</v>
      </c>
    </row>
    <row r="8" spans="1:5" ht="34.5" customHeight="1">
      <c r="B8" s="197" t="s">
        <v>310</v>
      </c>
      <c r="C8" s="197"/>
      <c r="D8" s="197"/>
      <c r="E8" s="171" t="s">
        <v>312</v>
      </c>
    </row>
    <row r="9" spans="1:5" ht="32.25" customHeight="1">
      <c r="B9" s="197" t="s">
        <v>311</v>
      </c>
      <c r="C9" s="197"/>
      <c r="D9" s="197"/>
      <c r="E9" s="171" t="s">
        <v>313</v>
      </c>
    </row>
  </sheetData>
  <mergeCells count="7">
    <mergeCell ref="B7:D7"/>
    <mergeCell ref="B8:D8"/>
    <mergeCell ref="B9:D9"/>
    <mergeCell ref="C2:E2"/>
    <mergeCell ref="C3:E3"/>
    <mergeCell ref="C4:E4"/>
    <mergeCell ref="B6:E6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T66"/>
  <sheetViews>
    <sheetView view="pageBreakPreview" topLeftCell="A36" zoomScaleNormal="100" zoomScaleSheetLayoutView="100" workbookViewId="0">
      <selection activeCell="K71" sqref="K71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>
      <c r="A1" s="20"/>
      <c r="B1" s="20"/>
      <c r="C1" s="20"/>
      <c r="D1" s="20"/>
      <c r="E1" s="20"/>
      <c r="F1" s="20"/>
      <c r="G1" s="20"/>
      <c r="H1" s="20"/>
      <c r="I1" s="20"/>
      <c r="J1" s="206" t="s">
        <v>305</v>
      </c>
      <c r="K1" s="206"/>
      <c r="L1" s="206"/>
    </row>
    <row r="2" spans="1:12" ht="48" customHeight="1" thickBot="1">
      <c r="A2" s="207" t="s">
        <v>314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21.75" hidden="1" customHeight="1" thickBot="1"/>
    <row r="4" spans="1:12" ht="14.25" hidden="1" customHeight="1">
      <c r="A4" s="211"/>
      <c r="B4" s="211"/>
      <c r="C4" s="211"/>
      <c r="D4" s="211"/>
      <c r="E4" s="212"/>
      <c r="F4" s="212"/>
      <c r="G4" s="212"/>
      <c r="H4" s="212"/>
      <c r="I4" s="212"/>
      <c r="J4" s="212"/>
      <c r="K4" s="69"/>
      <c r="L4" s="69"/>
    </row>
    <row r="5" spans="1:12" ht="14.25" hidden="1" customHeight="1">
      <c r="A5" s="208"/>
      <c r="B5" s="208"/>
      <c r="C5" s="208"/>
      <c r="D5" s="208"/>
      <c r="E5" s="209"/>
      <c r="F5" s="209"/>
      <c r="G5" s="209"/>
      <c r="H5" s="209"/>
      <c r="I5" s="209"/>
      <c r="J5" s="209"/>
      <c r="K5" s="213"/>
      <c r="L5" s="213"/>
    </row>
    <row r="6" spans="1:12" ht="12.75" hidden="1" customHeight="1">
      <c r="A6" s="208"/>
      <c r="B6" s="208"/>
      <c r="C6" s="208"/>
      <c r="D6" s="208"/>
      <c r="E6" s="209"/>
      <c r="F6" s="209"/>
      <c r="G6" s="209"/>
      <c r="H6" s="209"/>
      <c r="I6" s="209"/>
      <c r="J6" s="209"/>
      <c r="K6" s="210"/>
      <c r="L6" s="210"/>
    </row>
    <row r="7" spans="1:12" ht="12.75" hidden="1" customHeight="1">
      <c r="A7" s="208"/>
      <c r="B7" s="208"/>
      <c r="C7" s="208"/>
      <c r="D7" s="208"/>
      <c r="E7" s="209"/>
      <c r="F7" s="209"/>
      <c r="G7" s="209"/>
      <c r="H7" s="209"/>
      <c r="I7" s="209"/>
      <c r="J7" s="209"/>
      <c r="K7" s="210"/>
      <c r="L7" s="210"/>
    </row>
    <row r="8" spans="1:12" ht="12.75" hidden="1" customHeight="1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10"/>
      <c r="L8" s="210"/>
    </row>
    <row r="9" spans="1:12" ht="12.75" hidden="1" customHeight="1">
      <c r="A9" s="209"/>
      <c r="B9" s="209"/>
      <c r="C9" s="209"/>
      <c r="D9" s="209"/>
      <c r="E9" s="209"/>
      <c r="F9" s="209"/>
      <c r="G9" s="209"/>
      <c r="H9" s="209"/>
      <c r="I9" s="209"/>
      <c r="J9" s="209"/>
      <c r="K9" s="210"/>
      <c r="L9" s="210"/>
    </row>
    <row r="10" spans="1:12" ht="13.5" hidden="1" thickBot="1">
      <c r="A10" s="209"/>
      <c r="B10" s="209"/>
      <c r="C10" s="209"/>
      <c r="D10" s="209"/>
      <c r="E10" s="209"/>
      <c r="F10" s="209"/>
      <c r="G10" s="209"/>
      <c r="H10" s="209"/>
      <c r="I10" s="209"/>
      <c r="J10" s="209"/>
      <c r="K10" s="210"/>
      <c r="L10" s="210"/>
    </row>
    <row r="11" spans="1:12" ht="13.5" hidden="1" thickBot="1">
      <c r="A11" s="209"/>
      <c r="B11" s="209"/>
      <c r="C11" s="209"/>
      <c r="D11" s="209"/>
      <c r="E11" s="209"/>
      <c r="F11" s="209"/>
      <c r="G11" s="209"/>
      <c r="H11" s="209"/>
      <c r="I11" s="209"/>
      <c r="J11" s="209"/>
      <c r="K11" s="210"/>
      <c r="L11" s="210"/>
    </row>
    <row r="12" spans="1:12" ht="13.5" hidden="1" thickBot="1">
      <c r="A12" s="209"/>
      <c r="B12" s="209"/>
      <c r="C12" s="209"/>
      <c r="D12" s="209"/>
      <c r="E12" s="209"/>
      <c r="F12" s="209"/>
      <c r="G12" s="209"/>
      <c r="H12" s="209"/>
      <c r="I12" s="209"/>
      <c r="J12" s="209"/>
      <c r="K12" s="210"/>
      <c r="L12" s="210"/>
    </row>
    <row r="13" spans="1:12" ht="13.5" hidden="1" thickBot="1">
      <c r="A13" s="209"/>
      <c r="B13" s="209"/>
      <c r="C13" s="209"/>
      <c r="D13" s="209"/>
      <c r="E13" s="209"/>
      <c r="F13" s="209"/>
      <c r="G13" s="209"/>
      <c r="H13" s="209"/>
      <c r="I13" s="209"/>
      <c r="J13" s="209"/>
      <c r="K13" s="210"/>
      <c r="L13" s="210"/>
    </row>
    <row r="14" spans="1:12" ht="12" hidden="1" customHeight="1">
      <c r="A14" s="209"/>
      <c r="B14" s="209"/>
      <c r="C14" s="209"/>
      <c r="D14" s="209"/>
      <c r="E14" s="209"/>
      <c r="F14" s="209"/>
      <c r="G14" s="209"/>
      <c r="H14" s="209"/>
      <c r="I14" s="209"/>
      <c r="J14" s="209"/>
      <c r="K14" s="210"/>
      <c r="L14" s="210"/>
    </row>
    <row r="15" spans="1:12" ht="114" hidden="1" customHeight="1">
      <c r="A15" s="209"/>
      <c r="B15" s="209"/>
      <c r="C15" s="209"/>
      <c r="D15" s="209"/>
      <c r="E15" s="209"/>
      <c r="F15" s="209"/>
      <c r="G15" s="209"/>
      <c r="H15" s="209"/>
      <c r="I15" s="209"/>
      <c r="J15" s="209"/>
      <c r="K15" s="210"/>
      <c r="L15" s="210"/>
    </row>
    <row r="16" spans="1:12" ht="13.5" hidden="1" thickBot="1">
      <c r="A16" s="209"/>
      <c r="B16" s="209"/>
      <c r="C16" s="209"/>
      <c r="D16" s="209"/>
      <c r="E16" s="209"/>
      <c r="F16" s="209"/>
      <c r="G16" s="209"/>
      <c r="H16" s="209"/>
      <c r="I16" s="209"/>
      <c r="J16" s="209"/>
      <c r="K16" s="210"/>
      <c r="L16" s="210"/>
    </row>
    <row r="17" spans="1:12" ht="13.5" hidden="1" thickBot="1">
      <c r="A17" s="209"/>
      <c r="B17" s="209"/>
      <c r="C17" s="209"/>
      <c r="D17" s="209"/>
      <c r="E17" s="209"/>
      <c r="F17" s="209"/>
      <c r="G17" s="209"/>
      <c r="H17" s="209"/>
      <c r="I17" s="209"/>
      <c r="J17" s="209"/>
      <c r="K17" s="210"/>
      <c r="L17" s="210"/>
    </row>
    <row r="18" spans="1:12" ht="13.5" hidden="1" thickBot="1">
      <c r="A18" s="209"/>
      <c r="B18" s="209"/>
      <c r="C18" s="209"/>
      <c r="D18" s="209"/>
      <c r="E18" s="209"/>
      <c r="F18" s="209"/>
      <c r="G18" s="209"/>
      <c r="H18" s="209"/>
      <c r="I18" s="209"/>
      <c r="J18" s="209"/>
      <c r="K18" s="210"/>
      <c r="L18" s="210"/>
    </row>
    <row r="19" spans="1:12" ht="13.5" hidden="1" thickBot="1">
      <c r="A19" s="209"/>
      <c r="B19" s="209"/>
      <c r="C19" s="209"/>
      <c r="D19" s="209"/>
      <c r="E19" s="209"/>
      <c r="F19" s="209"/>
      <c r="G19" s="209"/>
      <c r="H19" s="209"/>
      <c r="I19" s="209"/>
      <c r="J19" s="209"/>
      <c r="K19" s="210"/>
      <c r="L19" s="210"/>
    </row>
    <row r="20" spans="1:12" ht="13.5" hidden="1" thickBot="1">
      <c r="A20" s="209"/>
      <c r="B20" s="209"/>
      <c r="C20" s="209"/>
      <c r="D20" s="209"/>
      <c r="E20" s="209"/>
      <c r="F20" s="209"/>
      <c r="G20" s="209"/>
      <c r="H20" s="209"/>
      <c r="I20" s="209"/>
      <c r="J20" s="209"/>
      <c r="K20" s="210"/>
      <c r="L20" s="210"/>
    </row>
    <row r="21" spans="1:12" ht="13.5" hidden="1" thickBot="1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10"/>
      <c r="L21" s="210"/>
    </row>
    <row r="22" spans="1:12" ht="13.5" hidden="1" thickBot="1">
      <c r="A22" s="209"/>
      <c r="B22" s="209"/>
      <c r="C22" s="209"/>
      <c r="D22" s="209"/>
      <c r="E22" s="209"/>
      <c r="F22" s="209"/>
      <c r="G22" s="209"/>
      <c r="H22" s="209"/>
      <c r="I22" s="209"/>
      <c r="J22" s="209"/>
      <c r="K22" s="210"/>
      <c r="L22" s="210"/>
    </row>
    <row r="23" spans="1:12" ht="13.5" hidden="1" thickBot="1">
      <c r="A23" s="209"/>
      <c r="B23" s="209"/>
      <c r="C23" s="209"/>
      <c r="D23" s="209"/>
      <c r="E23" s="209"/>
      <c r="F23" s="209"/>
      <c r="G23" s="209"/>
      <c r="H23" s="209"/>
      <c r="I23" s="209"/>
      <c r="J23" s="209"/>
      <c r="K23" s="210"/>
      <c r="L23" s="210"/>
    </row>
    <row r="24" spans="1:12">
      <c r="A24" s="252" t="s">
        <v>40</v>
      </c>
      <c r="B24" s="253"/>
      <c r="C24" s="253"/>
      <c r="D24" s="251"/>
      <c r="E24" s="252" t="s">
        <v>0</v>
      </c>
      <c r="F24" s="253"/>
      <c r="G24" s="253"/>
      <c r="H24" s="253"/>
      <c r="I24" s="253"/>
      <c r="J24" s="254"/>
      <c r="K24" s="250" t="s">
        <v>157</v>
      </c>
      <c r="L24" s="251"/>
    </row>
    <row r="25" spans="1:12" ht="15.75">
      <c r="A25" s="201" t="s">
        <v>158</v>
      </c>
      <c r="B25" s="202"/>
      <c r="C25" s="202"/>
      <c r="D25" s="202"/>
      <c r="E25" s="201" t="s">
        <v>159</v>
      </c>
      <c r="F25" s="202"/>
      <c r="G25" s="202"/>
      <c r="H25" s="202"/>
      <c r="I25" s="202"/>
      <c r="J25" s="203"/>
      <c r="K25" s="204">
        <f>K26+K28+K30+K33+K35+K38+K41+K43</f>
        <v>2975.7</v>
      </c>
      <c r="L25" s="205"/>
    </row>
    <row r="26" spans="1:12" ht="15.75">
      <c r="A26" s="201" t="s">
        <v>160</v>
      </c>
      <c r="B26" s="202"/>
      <c r="C26" s="202"/>
      <c r="D26" s="202"/>
      <c r="E26" s="226" t="s">
        <v>3</v>
      </c>
      <c r="F26" s="227"/>
      <c r="G26" s="227"/>
      <c r="H26" s="227"/>
      <c r="I26" s="227"/>
      <c r="J26" s="228"/>
      <c r="K26" s="204">
        <f>SUM(K27)</f>
        <v>2019.9</v>
      </c>
      <c r="L26" s="205"/>
    </row>
    <row r="27" spans="1:12" ht="15">
      <c r="A27" s="229" t="s">
        <v>189</v>
      </c>
      <c r="B27" s="230"/>
      <c r="C27" s="230"/>
      <c r="D27" s="231"/>
      <c r="E27" s="258" t="s">
        <v>161</v>
      </c>
      <c r="F27" s="224"/>
      <c r="G27" s="224"/>
      <c r="H27" s="224"/>
      <c r="I27" s="224"/>
      <c r="J27" s="225"/>
      <c r="K27" s="220">
        <v>2019.9</v>
      </c>
      <c r="L27" s="221"/>
    </row>
    <row r="28" spans="1:12" ht="15.75">
      <c r="A28" s="123" t="s">
        <v>162</v>
      </c>
      <c r="B28" s="124"/>
      <c r="C28" s="124"/>
      <c r="D28" s="124"/>
      <c r="E28" s="245" t="s">
        <v>6</v>
      </c>
      <c r="F28" s="218"/>
      <c r="G28" s="218"/>
      <c r="H28" s="218"/>
      <c r="I28" s="218"/>
      <c r="J28" s="219"/>
      <c r="K28" s="261">
        <f>SUM(K29:L29)</f>
        <v>315.10000000000002</v>
      </c>
      <c r="L28" s="262"/>
    </row>
    <row r="29" spans="1:12" ht="15">
      <c r="A29" s="125" t="s">
        <v>163</v>
      </c>
      <c r="B29" s="126"/>
      <c r="C29" s="126"/>
      <c r="D29" s="126"/>
      <c r="E29" s="217" t="s">
        <v>8</v>
      </c>
      <c r="F29" s="224"/>
      <c r="G29" s="224"/>
      <c r="H29" s="224"/>
      <c r="I29" s="224"/>
      <c r="J29" s="225"/>
      <c r="K29" s="220">
        <v>315.10000000000002</v>
      </c>
      <c r="L29" s="221"/>
    </row>
    <row r="30" spans="1:12" ht="15.75">
      <c r="A30" s="242" t="s">
        <v>164</v>
      </c>
      <c r="B30" s="243"/>
      <c r="C30" s="243"/>
      <c r="D30" s="244"/>
      <c r="E30" s="226" t="s">
        <v>9</v>
      </c>
      <c r="F30" s="227"/>
      <c r="G30" s="227"/>
      <c r="H30" s="227"/>
      <c r="I30" s="227"/>
      <c r="J30" s="228"/>
      <c r="K30" s="261">
        <f>SUM(K31:L32)</f>
        <v>486.7</v>
      </c>
      <c r="L30" s="263"/>
    </row>
    <row r="31" spans="1:12" ht="15">
      <c r="A31" s="214" t="s">
        <v>165</v>
      </c>
      <c r="B31" s="259"/>
      <c r="C31" s="259"/>
      <c r="D31" s="260"/>
      <c r="E31" s="226" t="s">
        <v>11</v>
      </c>
      <c r="F31" s="227"/>
      <c r="G31" s="227"/>
      <c r="H31" s="227"/>
      <c r="I31" s="227"/>
      <c r="J31" s="228"/>
      <c r="K31" s="257">
        <v>140</v>
      </c>
      <c r="L31" s="257"/>
    </row>
    <row r="32" spans="1:12" ht="15">
      <c r="A32" s="229" t="s">
        <v>166</v>
      </c>
      <c r="B32" s="230"/>
      <c r="C32" s="230"/>
      <c r="D32" s="231"/>
      <c r="E32" s="232" t="s">
        <v>167</v>
      </c>
      <c r="F32" s="233"/>
      <c r="G32" s="233"/>
      <c r="H32" s="233"/>
      <c r="I32" s="233"/>
      <c r="J32" s="234"/>
      <c r="K32" s="220">
        <v>346.7</v>
      </c>
      <c r="L32" s="235"/>
    </row>
    <row r="33" spans="1:20" ht="15.75">
      <c r="A33" s="242" t="s">
        <v>168</v>
      </c>
      <c r="B33" s="243"/>
      <c r="C33" s="243"/>
      <c r="D33" s="244"/>
      <c r="E33" s="226" t="s">
        <v>13</v>
      </c>
      <c r="F33" s="227"/>
      <c r="G33" s="227"/>
      <c r="H33" s="227"/>
      <c r="I33" s="227"/>
      <c r="J33" s="228"/>
      <c r="K33" s="204">
        <f>SUM(K34)</f>
        <v>4</v>
      </c>
      <c r="L33" s="205"/>
    </row>
    <row r="34" spans="1:20" ht="15">
      <c r="A34" s="214" t="s">
        <v>191</v>
      </c>
      <c r="B34" s="215"/>
      <c r="C34" s="215"/>
      <c r="D34" s="216"/>
      <c r="E34" s="217" t="s">
        <v>190</v>
      </c>
      <c r="F34" s="224"/>
      <c r="G34" s="224"/>
      <c r="H34" s="224"/>
      <c r="I34" s="224"/>
      <c r="J34" s="225"/>
      <c r="K34" s="222">
        <v>4</v>
      </c>
      <c r="L34" s="223"/>
    </row>
    <row r="35" spans="1:20" ht="15.75">
      <c r="A35" s="242" t="s">
        <v>169</v>
      </c>
      <c r="B35" s="243"/>
      <c r="C35" s="243"/>
      <c r="D35" s="244"/>
      <c r="E35" s="245" t="s">
        <v>170</v>
      </c>
      <c r="F35" s="246"/>
      <c r="G35" s="246"/>
      <c r="H35" s="246"/>
      <c r="I35" s="246"/>
      <c r="J35" s="247"/>
      <c r="K35" s="248">
        <f>K36+K37</f>
        <v>135</v>
      </c>
      <c r="L35" s="249"/>
    </row>
    <row r="36" spans="1:20" ht="17.25" customHeight="1">
      <c r="A36" s="236" t="s">
        <v>193</v>
      </c>
      <c r="B36" s="237"/>
      <c r="C36" s="237"/>
      <c r="D36" s="238"/>
      <c r="E36" s="239" t="s">
        <v>192</v>
      </c>
      <c r="F36" s="240"/>
      <c r="G36" s="240"/>
      <c r="H36" s="240"/>
      <c r="I36" s="240"/>
      <c r="J36" s="241"/>
      <c r="K36" s="220">
        <v>5</v>
      </c>
      <c r="L36" s="221"/>
      <c r="T36" s="106"/>
    </row>
    <row r="37" spans="1:20" ht="15">
      <c r="A37" s="214" t="s">
        <v>200</v>
      </c>
      <c r="B37" s="215"/>
      <c r="C37" s="215"/>
      <c r="D37" s="216"/>
      <c r="E37" s="217" t="s">
        <v>201</v>
      </c>
      <c r="F37" s="218"/>
      <c r="G37" s="218"/>
      <c r="H37" s="218"/>
      <c r="I37" s="218"/>
      <c r="J37" s="219"/>
      <c r="K37" s="220">
        <v>130</v>
      </c>
      <c r="L37" s="221"/>
    </row>
    <row r="38" spans="1:20" ht="15.75">
      <c r="A38" s="242" t="s">
        <v>171</v>
      </c>
      <c r="B38" s="243"/>
      <c r="C38" s="243"/>
      <c r="D38" s="244"/>
      <c r="E38" s="245" t="s">
        <v>180</v>
      </c>
      <c r="F38" s="246"/>
      <c r="G38" s="246"/>
      <c r="H38" s="246"/>
      <c r="I38" s="246"/>
      <c r="J38" s="247"/>
      <c r="K38" s="204">
        <f>K39+K40</f>
        <v>15</v>
      </c>
      <c r="L38" s="205"/>
    </row>
    <row r="39" spans="1:20" ht="13.5" customHeight="1" thickBot="1">
      <c r="A39" s="214" t="s">
        <v>194</v>
      </c>
      <c r="B39" s="215"/>
      <c r="C39" s="215"/>
      <c r="D39" s="215"/>
      <c r="E39" s="217" t="s">
        <v>195</v>
      </c>
      <c r="F39" s="224"/>
      <c r="G39" s="224"/>
      <c r="H39" s="224"/>
      <c r="I39" s="224"/>
      <c r="J39" s="225"/>
      <c r="K39" s="220">
        <v>15</v>
      </c>
      <c r="L39" s="221"/>
    </row>
    <row r="40" spans="1:20" ht="15" hidden="1">
      <c r="A40" s="214" t="s">
        <v>196</v>
      </c>
      <c r="B40" s="215"/>
      <c r="C40" s="215"/>
      <c r="D40" s="216"/>
      <c r="E40" s="217" t="s">
        <v>197</v>
      </c>
      <c r="F40" s="255"/>
      <c r="G40" s="255"/>
      <c r="H40" s="255"/>
      <c r="I40" s="255"/>
      <c r="J40" s="256"/>
      <c r="K40" s="220"/>
      <c r="L40" s="221"/>
    </row>
    <row r="41" spans="1:20" ht="15" hidden="1" customHeight="1" thickBot="1">
      <c r="A41" s="123" t="s">
        <v>172</v>
      </c>
      <c r="B41" s="124"/>
      <c r="C41" s="124"/>
      <c r="D41" s="124"/>
      <c r="E41" s="245" t="s">
        <v>181</v>
      </c>
      <c r="F41" s="246"/>
      <c r="G41" s="246"/>
      <c r="H41" s="246"/>
      <c r="I41" s="246"/>
      <c r="J41" s="247"/>
      <c r="K41" s="261">
        <f>K42</f>
        <v>0</v>
      </c>
      <c r="L41" s="264"/>
    </row>
    <row r="42" spans="1:20" ht="15" hidden="1">
      <c r="A42" s="214" t="s">
        <v>237</v>
      </c>
      <c r="B42" s="215"/>
      <c r="C42" s="215"/>
      <c r="D42" s="215"/>
      <c r="E42" s="217" t="s">
        <v>238</v>
      </c>
      <c r="F42" s="224"/>
      <c r="G42" s="224"/>
      <c r="H42" s="224"/>
      <c r="I42" s="224"/>
      <c r="J42" s="225"/>
      <c r="K42" s="220"/>
      <c r="L42" s="265"/>
    </row>
    <row r="43" spans="1:20" ht="0.75" hidden="1" customHeight="1" thickBot="1">
      <c r="A43" s="201" t="s">
        <v>173</v>
      </c>
      <c r="B43" s="202"/>
      <c r="C43" s="202"/>
      <c r="D43" s="266"/>
      <c r="E43" s="245" t="s">
        <v>18</v>
      </c>
      <c r="F43" s="246"/>
      <c r="G43" s="246"/>
      <c r="H43" s="246"/>
      <c r="I43" s="246"/>
      <c r="J43" s="247"/>
      <c r="K43" s="267">
        <f>K44</f>
        <v>0</v>
      </c>
      <c r="L43" s="268"/>
    </row>
    <row r="44" spans="1:20" ht="15.75" hidden="1" thickBot="1">
      <c r="A44" s="214" t="s">
        <v>235</v>
      </c>
      <c r="B44" s="215"/>
      <c r="C44" s="215"/>
      <c r="D44" s="216"/>
      <c r="E44" s="217" t="s">
        <v>198</v>
      </c>
      <c r="F44" s="218"/>
      <c r="G44" s="218"/>
      <c r="H44" s="218"/>
      <c r="I44" s="218"/>
      <c r="J44" s="219"/>
      <c r="K44" s="220"/>
      <c r="L44" s="269"/>
    </row>
    <row r="45" spans="1:20" ht="16.5" thickBot="1">
      <c r="A45" s="270" t="s">
        <v>174</v>
      </c>
      <c r="B45" s="271"/>
      <c r="C45" s="271"/>
      <c r="D45" s="272"/>
      <c r="E45" s="273" t="s">
        <v>19</v>
      </c>
      <c r="F45" s="274"/>
      <c r="G45" s="274"/>
      <c r="H45" s="274"/>
      <c r="I45" s="274"/>
      <c r="J45" s="275"/>
      <c r="K45" s="276">
        <f>K46</f>
        <v>2956.2</v>
      </c>
      <c r="L45" s="277"/>
    </row>
    <row r="46" spans="1:20" ht="15.75">
      <c r="A46" s="278" t="s">
        <v>184</v>
      </c>
      <c r="B46" s="279"/>
      <c r="C46" s="279"/>
      <c r="D46" s="280"/>
      <c r="E46" s="281" t="s">
        <v>183</v>
      </c>
      <c r="F46" s="282"/>
      <c r="G46" s="282"/>
      <c r="H46" s="282"/>
      <c r="I46" s="282"/>
      <c r="J46" s="283"/>
      <c r="K46" s="284">
        <f>K55+K52+K47+K58</f>
        <v>2956.2</v>
      </c>
      <c r="L46" s="285"/>
    </row>
    <row r="47" spans="1:20" ht="19.5" customHeight="1">
      <c r="A47" s="201" t="s">
        <v>234</v>
      </c>
      <c r="B47" s="202"/>
      <c r="C47" s="202"/>
      <c r="D47" s="266"/>
      <c r="E47" s="245" t="s">
        <v>185</v>
      </c>
      <c r="F47" s="246"/>
      <c r="G47" s="246"/>
      <c r="H47" s="246"/>
      <c r="I47" s="246"/>
      <c r="J47" s="247"/>
      <c r="K47" s="204">
        <f>K48+K50</f>
        <v>316.8</v>
      </c>
      <c r="L47" s="205"/>
    </row>
    <row r="48" spans="1:20" ht="24.75" customHeight="1">
      <c r="A48" s="201" t="s">
        <v>320</v>
      </c>
      <c r="B48" s="202"/>
      <c r="C48" s="202"/>
      <c r="D48" s="266"/>
      <c r="E48" s="245" t="s">
        <v>322</v>
      </c>
      <c r="F48" s="246"/>
      <c r="G48" s="246"/>
      <c r="H48" s="246"/>
      <c r="I48" s="246"/>
      <c r="J48" s="247"/>
      <c r="K48" s="261">
        <f>K49</f>
        <v>275.3</v>
      </c>
      <c r="L48" s="264"/>
    </row>
    <row r="49" spans="1:20" ht="29.25" customHeight="1">
      <c r="A49" s="229" t="s">
        <v>321</v>
      </c>
      <c r="B49" s="230"/>
      <c r="C49" s="230"/>
      <c r="D49" s="231"/>
      <c r="E49" s="217" t="s">
        <v>323</v>
      </c>
      <c r="F49" s="255"/>
      <c r="G49" s="255"/>
      <c r="H49" s="255"/>
      <c r="I49" s="255"/>
      <c r="J49" s="256"/>
      <c r="K49" s="286">
        <v>275.3</v>
      </c>
      <c r="L49" s="287"/>
    </row>
    <row r="50" spans="1:20" ht="29.25" customHeight="1">
      <c r="A50" s="201" t="s">
        <v>260</v>
      </c>
      <c r="B50" s="202"/>
      <c r="C50" s="202"/>
      <c r="D50" s="266"/>
      <c r="E50" s="245" t="s">
        <v>324</v>
      </c>
      <c r="F50" s="246"/>
      <c r="G50" s="246"/>
      <c r="H50" s="246"/>
      <c r="I50" s="246"/>
      <c r="J50" s="247"/>
      <c r="K50" s="261">
        <f>K51</f>
        <v>41.5</v>
      </c>
      <c r="L50" s="264"/>
    </row>
    <row r="51" spans="1:20" ht="27" customHeight="1">
      <c r="A51" s="229" t="s">
        <v>270</v>
      </c>
      <c r="B51" s="230"/>
      <c r="C51" s="230"/>
      <c r="D51" s="231"/>
      <c r="E51" s="217" t="s">
        <v>259</v>
      </c>
      <c r="F51" s="255"/>
      <c r="G51" s="255"/>
      <c r="H51" s="255"/>
      <c r="I51" s="255"/>
      <c r="J51" s="256"/>
      <c r="K51" s="286">
        <v>41.5</v>
      </c>
      <c r="L51" s="287"/>
    </row>
    <row r="52" spans="1:20" ht="18" customHeight="1">
      <c r="A52" s="201" t="s">
        <v>233</v>
      </c>
      <c r="B52" s="202"/>
      <c r="C52" s="202"/>
      <c r="D52" s="266"/>
      <c r="E52" s="245" t="s">
        <v>186</v>
      </c>
      <c r="F52" s="246"/>
      <c r="G52" s="246"/>
      <c r="H52" s="246"/>
      <c r="I52" s="246"/>
      <c r="J52" s="247"/>
      <c r="K52" s="261">
        <f>K53</f>
        <v>869.4</v>
      </c>
      <c r="L52" s="264"/>
    </row>
    <row r="53" spans="1:20" ht="20.25" customHeight="1">
      <c r="A53" s="214" t="s">
        <v>232</v>
      </c>
      <c r="B53" s="215"/>
      <c r="C53" s="215"/>
      <c r="D53" s="216"/>
      <c r="E53" s="288" t="s">
        <v>187</v>
      </c>
      <c r="F53" s="255"/>
      <c r="G53" s="255"/>
      <c r="H53" s="255"/>
      <c r="I53" s="255"/>
      <c r="J53" s="256"/>
      <c r="K53" s="261">
        <f>K54</f>
        <v>869.4</v>
      </c>
      <c r="L53" s="264"/>
    </row>
    <row r="54" spans="1:20" ht="20.25" customHeight="1">
      <c r="A54" s="236" t="s">
        <v>271</v>
      </c>
      <c r="B54" s="237"/>
      <c r="C54" s="237"/>
      <c r="D54" s="238"/>
      <c r="E54" s="239" t="s">
        <v>251</v>
      </c>
      <c r="F54" s="240"/>
      <c r="G54" s="240"/>
      <c r="H54" s="240"/>
      <c r="I54" s="240"/>
      <c r="J54" s="241"/>
      <c r="K54" s="286">
        <v>869.4</v>
      </c>
      <c r="L54" s="287"/>
      <c r="T54" s="107"/>
    </row>
    <row r="55" spans="1:20" ht="15.75">
      <c r="A55" s="201" t="s">
        <v>231</v>
      </c>
      <c r="B55" s="202"/>
      <c r="C55" s="202"/>
      <c r="D55" s="266"/>
      <c r="E55" s="245" t="s">
        <v>298</v>
      </c>
      <c r="F55" s="246"/>
      <c r="G55" s="246"/>
      <c r="H55" s="246"/>
      <c r="I55" s="246"/>
      <c r="J55" s="247"/>
      <c r="K55" s="204">
        <f>K56</f>
        <v>129.80000000000001</v>
      </c>
      <c r="L55" s="205"/>
    </row>
    <row r="56" spans="1:20" ht="27.75" customHeight="1">
      <c r="A56" s="214" t="s">
        <v>230</v>
      </c>
      <c r="B56" s="215"/>
      <c r="C56" s="215"/>
      <c r="D56" s="216"/>
      <c r="E56" s="288" t="s">
        <v>188</v>
      </c>
      <c r="F56" s="255"/>
      <c r="G56" s="255"/>
      <c r="H56" s="255"/>
      <c r="I56" s="255"/>
      <c r="J56" s="256"/>
      <c r="K56" s="261">
        <f>K57</f>
        <v>129.80000000000001</v>
      </c>
      <c r="L56" s="264"/>
      <c r="T56" s="106"/>
    </row>
    <row r="57" spans="1:20" ht="28.5" customHeight="1">
      <c r="A57" s="214" t="s">
        <v>272</v>
      </c>
      <c r="B57" s="215"/>
      <c r="C57" s="215"/>
      <c r="D57" s="216"/>
      <c r="E57" s="217" t="s">
        <v>175</v>
      </c>
      <c r="F57" s="224"/>
      <c r="G57" s="224"/>
      <c r="H57" s="224"/>
      <c r="I57" s="224"/>
      <c r="J57" s="225"/>
      <c r="K57" s="220">
        <v>129.80000000000001</v>
      </c>
      <c r="L57" s="269"/>
    </row>
    <row r="58" spans="1:20" ht="15.75">
      <c r="A58" s="289" t="s">
        <v>239</v>
      </c>
      <c r="B58" s="290"/>
      <c r="C58" s="290"/>
      <c r="D58" s="291"/>
      <c r="E58" s="292" t="s">
        <v>21</v>
      </c>
      <c r="F58" s="293"/>
      <c r="G58" s="293"/>
      <c r="H58" s="293"/>
      <c r="I58" s="293"/>
      <c r="J58" s="294"/>
      <c r="K58" s="267">
        <f>K60</f>
        <v>1640.2</v>
      </c>
      <c r="L58" s="268"/>
    </row>
    <row r="59" spans="1:20" ht="15.75">
      <c r="A59" s="289" t="s">
        <v>300</v>
      </c>
      <c r="B59" s="290"/>
      <c r="C59" s="290"/>
      <c r="D59" s="291"/>
      <c r="E59" s="292" t="s">
        <v>299</v>
      </c>
      <c r="F59" s="293"/>
      <c r="G59" s="293"/>
      <c r="H59" s="293"/>
      <c r="I59" s="293"/>
      <c r="J59" s="294"/>
      <c r="K59" s="267">
        <f>K60+K61+K62</f>
        <v>1640.2</v>
      </c>
      <c r="L59" s="268"/>
    </row>
    <row r="60" spans="1:20" ht="28.5" customHeight="1">
      <c r="A60" s="295" t="s">
        <v>331</v>
      </c>
      <c r="B60" s="296"/>
      <c r="C60" s="296"/>
      <c r="D60" s="297"/>
      <c r="E60" s="217" t="s">
        <v>296</v>
      </c>
      <c r="F60" s="255"/>
      <c r="G60" s="255"/>
      <c r="H60" s="255"/>
      <c r="I60" s="255"/>
      <c r="J60" s="256"/>
      <c r="K60" s="220">
        <v>1640.2</v>
      </c>
      <c r="L60" s="221"/>
      <c r="T60" s="106"/>
    </row>
    <row r="61" spans="1:20" ht="15" hidden="1">
      <c r="A61" s="295" t="s">
        <v>297</v>
      </c>
      <c r="B61" s="296"/>
      <c r="C61" s="296"/>
      <c r="D61" s="297"/>
      <c r="E61" s="217" t="s">
        <v>182</v>
      </c>
      <c r="F61" s="218"/>
      <c r="G61" s="218"/>
      <c r="H61" s="218"/>
      <c r="I61" s="218"/>
      <c r="J61" s="219"/>
      <c r="K61" s="220">
        <v>0</v>
      </c>
      <c r="L61" s="221"/>
    </row>
    <row r="62" spans="1:20" ht="15" hidden="1">
      <c r="A62" s="295" t="s">
        <v>303</v>
      </c>
      <c r="B62" s="296"/>
      <c r="C62" s="296"/>
      <c r="D62" s="297"/>
      <c r="E62" s="217" t="s">
        <v>236</v>
      </c>
      <c r="F62" s="218"/>
      <c r="G62" s="218"/>
      <c r="H62" s="218"/>
      <c r="I62" s="218"/>
      <c r="J62" s="219"/>
      <c r="K62" s="220">
        <v>0</v>
      </c>
      <c r="L62" s="221"/>
    </row>
    <row r="63" spans="1:20" ht="15.75" hidden="1">
      <c r="A63" s="201" t="s">
        <v>240</v>
      </c>
      <c r="B63" s="202"/>
      <c r="C63" s="202"/>
      <c r="D63" s="266"/>
      <c r="E63" s="245" t="s">
        <v>241</v>
      </c>
      <c r="F63" s="246"/>
      <c r="G63" s="246"/>
      <c r="H63" s="246"/>
      <c r="I63" s="246"/>
      <c r="J63" s="247"/>
      <c r="K63" s="267">
        <f>K64+K65</f>
        <v>0</v>
      </c>
      <c r="L63" s="268"/>
    </row>
    <row r="64" spans="1:20" ht="15" hidden="1">
      <c r="A64" s="214" t="s">
        <v>302</v>
      </c>
      <c r="B64" s="215"/>
      <c r="C64" s="215"/>
      <c r="D64" s="216"/>
      <c r="E64" s="217" t="s">
        <v>42</v>
      </c>
      <c r="F64" s="218"/>
      <c r="G64" s="218"/>
      <c r="H64" s="218"/>
      <c r="I64" s="218"/>
      <c r="J64" s="219"/>
      <c r="K64" s="220">
        <v>0</v>
      </c>
      <c r="L64" s="221"/>
    </row>
    <row r="65" spans="1:12" ht="15" hidden="1">
      <c r="A65" s="295" t="s">
        <v>301</v>
      </c>
      <c r="B65" s="296"/>
      <c r="C65" s="296"/>
      <c r="D65" s="297"/>
      <c r="E65" s="298" t="s">
        <v>43</v>
      </c>
      <c r="F65" s="299"/>
      <c r="G65" s="299"/>
      <c r="H65" s="299"/>
      <c r="I65" s="299"/>
      <c r="J65" s="300"/>
      <c r="K65" s="220">
        <v>0</v>
      </c>
      <c r="L65" s="221"/>
    </row>
    <row r="66" spans="1:12" ht="15.75" thickBot="1">
      <c r="A66" s="301"/>
      <c r="B66" s="302"/>
      <c r="C66" s="302"/>
      <c r="D66" s="303"/>
      <c r="E66" s="304" t="s">
        <v>176</v>
      </c>
      <c r="F66" s="305"/>
      <c r="G66" s="305"/>
      <c r="H66" s="305"/>
      <c r="I66" s="305"/>
      <c r="J66" s="305"/>
      <c r="K66" s="306">
        <f>K25+K45+K63</f>
        <v>5931.9</v>
      </c>
      <c r="L66" s="307"/>
    </row>
  </sheetData>
  <mergeCells count="187">
    <mergeCell ref="A66:D66"/>
    <mergeCell ref="E66:J66"/>
    <mergeCell ref="K66:L66"/>
    <mergeCell ref="A62:D62"/>
    <mergeCell ref="E62:J62"/>
    <mergeCell ref="K62:L62"/>
    <mergeCell ref="A63:D63"/>
    <mergeCell ref="E63:J63"/>
    <mergeCell ref="K63:L63"/>
    <mergeCell ref="A64:D64"/>
    <mergeCell ref="E64:J64"/>
    <mergeCell ref="K64:L64"/>
    <mergeCell ref="A58:D58"/>
    <mergeCell ref="E58:J58"/>
    <mergeCell ref="K58:L58"/>
    <mergeCell ref="A61:D61"/>
    <mergeCell ref="E61:J61"/>
    <mergeCell ref="K61:L61"/>
    <mergeCell ref="A65:D65"/>
    <mergeCell ref="E65:J65"/>
    <mergeCell ref="K65:L65"/>
    <mergeCell ref="A60:D60"/>
    <mergeCell ref="E60:J60"/>
    <mergeCell ref="K60:L60"/>
    <mergeCell ref="A59:D59"/>
    <mergeCell ref="E59:J59"/>
    <mergeCell ref="K59:L59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3:D53"/>
    <mergeCell ref="E53:J53"/>
    <mergeCell ref="K53:L53"/>
    <mergeCell ref="A50:D50"/>
    <mergeCell ref="E50:J50"/>
    <mergeCell ref="A51:D51"/>
    <mergeCell ref="E51:J51"/>
    <mergeCell ref="K51:L51"/>
    <mergeCell ref="A54:D54"/>
    <mergeCell ref="E54:J54"/>
    <mergeCell ref="K54:L54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209"/>
  <sheetViews>
    <sheetView tabSelected="1" topLeftCell="A83" zoomScaleNormal="100" workbookViewId="0">
      <selection activeCell="F126" sqref="F126"/>
    </sheetView>
  </sheetViews>
  <sheetFormatPr defaultRowHeight="15.75"/>
  <cols>
    <col min="1" max="1" width="61.28515625" customWidth="1"/>
    <col min="2" max="2" width="5.140625" customWidth="1"/>
    <col min="3" max="3" width="4.5703125" style="3" customWidth="1"/>
    <col min="4" max="4" width="12.2851562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>
      <c r="A1" s="9"/>
      <c r="B1" s="9"/>
      <c r="C1" s="17"/>
      <c r="D1" s="308" t="s">
        <v>306</v>
      </c>
      <c r="E1" s="308"/>
      <c r="F1" s="308"/>
      <c r="G1" s="1"/>
      <c r="H1" s="9"/>
      <c r="I1" s="9"/>
      <c r="J1" s="9"/>
      <c r="K1" s="9"/>
    </row>
    <row r="2" spans="1:11" ht="31.5" customHeight="1">
      <c r="A2" s="9"/>
      <c r="B2" s="14"/>
      <c r="C2" s="308" t="s">
        <v>221</v>
      </c>
      <c r="D2" s="308"/>
      <c r="E2" s="308"/>
      <c r="F2" s="308"/>
      <c r="G2" s="1"/>
      <c r="H2" s="1"/>
      <c r="I2" s="9"/>
      <c r="J2" s="9"/>
      <c r="K2" s="9"/>
    </row>
    <row r="3" spans="1:11" ht="12.75">
      <c r="A3" s="311" t="s">
        <v>97</v>
      </c>
      <c r="B3" s="311"/>
      <c r="C3" s="311"/>
      <c r="D3" s="311"/>
      <c r="E3" s="311"/>
      <c r="F3" s="311"/>
      <c r="G3" s="9"/>
      <c r="H3" s="9"/>
      <c r="I3" s="9"/>
      <c r="J3" s="9"/>
      <c r="K3" s="9"/>
    </row>
    <row r="4" spans="1:11" ht="12.75">
      <c r="A4" s="311" t="s">
        <v>319</v>
      </c>
      <c r="B4" s="311"/>
      <c r="C4" s="311"/>
      <c r="D4" s="311"/>
      <c r="E4" s="311"/>
      <c r="F4" s="311"/>
      <c r="G4" s="9"/>
      <c r="H4" s="9"/>
      <c r="I4" s="9"/>
      <c r="J4" s="9"/>
      <c r="K4" s="9"/>
    </row>
    <row r="5" spans="1:11" ht="12.75">
      <c r="A5" s="311" t="s">
        <v>96</v>
      </c>
      <c r="B5" s="311"/>
      <c r="C5" s="311"/>
      <c r="D5" s="311"/>
      <c r="E5" s="311"/>
      <c r="F5" s="311"/>
      <c r="G5" s="9"/>
      <c r="H5" s="9"/>
      <c r="I5" s="9"/>
      <c r="J5" s="9"/>
      <c r="K5" s="9"/>
    </row>
    <row r="6" spans="1:11" ht="12.75">
      <c r="A6" s="9"/>
      <c r="B6" s="9"/>
      <c r="C6" s="17"/>
      <c r="D6" s="9"/>
      <c r="E6" s="316" t="s">
        <v>95</v>
      </c>
      <c r="F6" s="316"/>
      <c r="G6" s="9"/>
      <c r="H6" s="9"/>
      <c r="I6" s="9"/>
      <c r="J6" s="9"/>
      <c r="K6" s="9"/>
    </row>
    <row r="7" spans="1:11" ht="12.75">
      <c r="A7" s="309" t="s">
        <v>0</v>
      </c>
      <c r="B7" s="312" t="s">
        <v>94</v>
      </c>
      <c r="C7" s="312" t="s">
        <v>93</v>
      </c>
      <c r="D7" s="317" t="s">
        <v>92</v>
      </c>
      <c r="E7" s="319" t="s">
        <v>91</v>
      </c>
      <c r="F7" s="314" t="s">
        <v>90</v>
      </c>
      <c r="G7" s="9"/>
      <c r="H7" s="9"/>
      <c r="I7" s="9"/>
      <c r="J7" s="9"/>
      <c r="K7" s="9"/>
    </row>
    <row r="8" spans="1:11" ht="16.5" customHeight="1">
      <c r="A8" s="310"/>
      <c r="B8" s="313"/>
      <c r="C8" s="313"/>
      <c r="D8" s="318"/>
      <c r="E8" s="320"/>
      <c r="F8" s="315"/>
      <c r="G8" s="9"/>
      <c r="H8" s="9"/>
      <c r="I8" s="9"/>
      <c r="J8" s="9"/>
      <c r="K8" s="9"/>
    </row>
    <row r="9" spans="1:11">
      <c r="A9" s="96" t="s">
        <v>89</v>
      </c>
      <c r="B9" s="97" t="s">
        <v>2</v>
      </c>
      <c r="C9" s="97" t="s">
        <v>2</v>
      </c>
      <c r="D9" s="98" t="s">
        <v>98</v>
      </c>
      <c r="E9" s="97" t="s">
        <v>1</v>
      </c>
      <c r="F9" s="99">
        <f>F10+F45+F58+F87+F113+F120+F132</f>
        <v>5931.9000000000005</v>
      </c>
      <c r="G9" s="9"/>
      <c r="H9" s="106"/>
      <c r="I9" s="9"/>
      <c r="J9" s="9"/>
      <c r="K9" s="9"/>
    </row>
    <row r="10" spans="1:11">
      <c r="A10" s="100" t="s">
        <v>88</v>
      </c>
      <c r="B10" s="84" t="s">
        <v>4</v>
      </c>
      <c r="C10" s="84" t="s">
        <v>2</v>
      </c>
      <c r="D10" s="85" t="s">
        <v>98</v>
      </c>
      <c r="E10" s="84" t="s">
        <v>1</v>
      </c>
      <c r="F10" s="86">
        <f>F11+F16+F24+F34+F38+F29</f>
        <v>3429.2</v>
      </c>
      <c r="G10" s="9"/>
      <c r="H10" s="9"/>
      <c r="I10" s="9"/>
      <c r="J10" s="9"/>
      <c r="K10" s="9"/>
    </row>
    <row r="11" spans="1:11" ht="27">
      <c r="A11" s="53" t="s">
        <v>87</v>
      </c>
      <c r="B11" s="176" t="s">
        <v>4</v>
      </c>
      <c r="C11" s="176" t="s">
        <v>20</v>
      </c>
      <c r="D11" s="177" t="s">
        <v>98</v>
      </c>
      <c r="E11" s="176" t="s">
        <v>1</v>
      </c>
      <c r="F11" s="178">
        <f>F15</f>
        <v>750.5</v>
      </c>
      <c r="G11" s="9"/>
      <c r="H11" s="9"/>
      <c r="I11" s="9"/>
      <c r="J11" s="9"/>
      <c r="K11" s="9"/>
    </row>
    <row r="12" spans="1:11" ht="27">
      <c r="A12" s="56" t="s">
        <v>283</v>
      </c>
      <c r="B12" s="57" t="s">
        <v>4</v>
      </c>
      <c r="C12" s="57" t="s">
        <v>20</v>
      </c>
      <c r="D12" s="58" t="s">
        <v>99</v>
      </c>
      <c r="E12" s="57" t="s">
        <v>1</v>
      </c>
      <c r="F12" s="135">
        <f>F13</f>
        <v>750.5</v>
      </c>
      <c r="G12" s="9"/>
      <c r="H12" s="9"/>
      <c r="I12" s="9"/>
      <c r="J12" s="9"/>
      <c r="K12" s="9"/>
    </row>
    <row r="13" spans="1:11" ht="25.5">
      <c r="A13" s="11" t="s">
        <v>47</v>
      </c>
      <c r="B13" s="66" t="s">
        <v>4</v>
      </c>
      <c r="C13" s="66" t="s">
        <v>20</v>
      </c>
      <c r="D13" s="67" t="s">
        <v>100</v>
      </c>
      <c r="E13" s="66" t="s">
        <v>1</v>
      </c>
      <c r="F13" s="71">
        <f>F14</f>
        <v>750.5</v>
      </c>
      <c r="G13" s="9"/>
      <c r="H13" s="9"/>
      <c r="I13" s="9"/>
      <c r="J13" s="9"/>
      <c r="K13" s="9"/>
    </row>
    <row r="14" spans="1:11">
      <c r="A14" s="11" t="s">
        <v>86</v>
      </c>
      <c r="B14" s="66" t="s">
        <v>4</v>
      </c>
      <c r="C14" s="66" t="s">
        <v>20</v>
      </c>
      <c r="D14" s="67" t="s">
        <v>101</v>
      </c>
      <c r="E14" s="66" t="s">
        <v>1</v>
      </c>
      <c r="F14" s="71">
        <f>F15</f>
        <v>750.5</v>
      </c>
      <c r="G14" s="9"/>
      <c r="H14" s="9"/>
      <c r="I14" s="9"/>
      <c r="J14" s="9"/>
      <c r="K14" s="9"/>
    </row>
    <row r="15" spans="1:11" ht="17.25" customHeight="1">
      <c r="A15" s="11" t="s">
        <v>74</v>
      </c>
      <c r="B15" s="66" t="s">
        <v>4</v>
      </c>
      <c r="C15" s="66" t="s">
        <v>20</v>
      </c>
      <c r="D15" s="67" t="s">
        <v>101</v>
      </c>
      <c r="E15" s="66" t="s">
        <v>16</v>
      </c>
      <c r="F15" s="165">
        <v>750.5</v>
      </c>
      <c r="G15" s="9"/>
      <c r="H15" s="9"/>
      <c r="I15" s="9"/>
      <c r="J15" s="9"/>
      <c r="K15" s="9"/>
    </row>
    <row r="16" spans="1:11" ht="40.5">
      <c r="A16" s="53" t="s">
        <v>85</v>
      </c>
      <c r="B16" s="176" t="s">
        <v>4</v>
      </c>
      <c r="C16" s="176" t="s">
        <v>41</v>
      </c>
      <c r="D16" s="177" t="s">
        <v>98</v>
      </c>
      <c r="E16" s="176" t="s">
        <v>1</v>
      </c>
      <c r="F16" s="178">
        <f>F17</f>
        <v>1909.4</v>
      </c>
      <c r="G16" s="9"/>
      <c r="H16" s="102"/>
      <c r="I16" s="9"/>
      <c r="J16" s="9"/>
      <c r="K16" s="9"/>
    </row>
    <row r="17" spans="1:11" ht="27">
      <c r="A17" s="56" t="s">
        <v>283</v>
      </c>
      <c r="B17" s="57" t="s">
        <v>4</v>
      </c>
      <c r="C17" s="57" t="s">
        <v>41</v>
      </c>
      <c r="D17" s="58" t="s">
        <v>99</v>
      </c>
      <c r="E17" s="57" t="s">
        <v>1</v>
      </c>
      <c r="F17" s="139">
        <f>F18</f>
        <v>1909.4</v>
      </c>
      <c r="G17" s="9"/>
      <c r="H17" s="9"/>
      <c r="I17" s="9"/>
      <c r="J17" s="9"/>
      <c r="K17" s="102"/>
    </row>
    <row r="18" spans="1:11" ht="25.5">
      <c r="A18" s="11" t="s">
        <v>47</v>
      </c>
      <c r="B18" s="66" t="s">
        <v>4</v>
      </c>
      <c r="C18" s="66" t="s">
        <v>41</v>
      </c>
      <c r="D18" s="67" t="s">
        <v>100</v>
      </c>
      <c r="E18" s="66" t="s">
        <v>1</v>
      </c>
      <c r="F18" s="71">
        <f>F19+F22</f>
        <v>1909.4</v>
      </c>
      <c r="G18" s="9"/>
      <c r="H18" s="9"/>
      <c r="I18" s="9"/>
      <c r="J18" s="106"/>
      <c r="K18" s="9"/>
    </row>
    <row r="19" spans="1:11" ht="25.5">
      <c r="A19" s="11" t="s">
        <v>84</v>
      </c>
      <c r="B19" s="66" t="s">
        <v>4</v>
      </c>
      <c r="C19" s="66" t="s">
        <v>41</v>
      </c>
      <c r="D19" s="67" t="s">
        <v>102</v>
      </c>
      <c r="E19" s="66" t="s">
        <v>1</v>
      </c>
      <c r="F19" s="71">
        <f>F20+F21+F23</f>
        <v>1909.4</v>
      </c>
      <c r="G19" s="9"/>
      <c r="H19" s="9"/>
      <c r="I19" s="9"/>
      <c r="J19" s="106"/>
      <c r="K19" s="9"/>
    </row>
    <row r="20" spans="1:11" ht="18" customHeight="1">
      <c r="A20" s="11" t="s">
        <v>74</v>
      </c>
      <c r="B20" s="66" t="s">
        <v>4</v>
      </c>
      <c r="C20" s="66" t="s">
        <v>41</v>
      </c>
      <c r="D20" s="67" t="s">
        <v>102</v>
      </c>
      <c r="E20" s="66" t="s">
        <v>16</v>
      </c>
      <c r="F20" s="165">
        <v>1680</v>
      </c>
      <c r="G20" s="9"/>
      <c r="H20" s="9"/>
      <c r="I20" s="9"/>
      <c r="J20" s="9"/>
      <c r="K20" s="9"/>
    </row>
    <row r="21" spans="1:11" ht="26.25" customHeight="1">
      <c r="A21" s="11" t="s">
        <v>45</v>
      </c>
      <c r="B21" s="136" t="s">
        <v>4</v>
      </c>
      <c r="C21" s="136" t="s">
        <v>41</v>
      </c>
      <c r="D21" s="137" t="s">
        <v>102</v>
      </c>
      <c r="E21" s="136" t="s">
        <v>44</v>
      </c>
      <c r="F21" s="168">
        <v>227.7</v>
      </c>
      <c r="G21" s="9"/>
      <c r="H21" s="9"/>
      <c r="I21" s="9"/>
      <c r="J21" s="9"/>
      <c r="K21" s="9"/>
    </row>
    <row r="22" spans="1:11" hidden="1">
      <c r="A22" s="11" t="s">
        <v>21</v>
      </c>
      <c r="B22" s="66" t="s">
        <v>4</v>
      </c>
      <c r="C22" s="66" t="s">
        <v>41</v>
      </c>
      <c r="D22" s="67" t="s">
        <v>202</v>
      </c>
      <c r="E22" s="66" t="s">
        <v>65</v>
      </c>
      <c r="F22" s="165"/>
      <c r="G22" s="9"/>
      <c r="H22" s="9"/>
      <c r="I22" s="9"/>
      <c r="J22" s="9"/>
      <c r="K22" s="9"/>
    </row>
    <row r="23" spans="1:11">
      <c r="A23" s="11" t="s">
        <v>62</v>
      </c>
      <c r="B23" s="66" t="s">
        <v>4</v>
      </c>
      <c r="C23" s="66" t="s">
        <v>41</v>
      </c>
      <c r="D23" s="67" t="s">
        <v>102</v>
      </c>
      <c r="E23" s="66" t="s">
        <v>51</v>
      </c>
      <c r="F23" s="174">
        <v>1.7</v>
      </c>
      <c r="G23" s="9" t="s">
        <v>330</v>
      </c>
      <c r="H23" s="9"/>
      <c r="I23" s="9"/>
      <c r="J23" s="9"/>
      <c r="K23" s="9"/>
    </row>
    <row r="24" spans="1:11" ht="27">
      <c r="A24" s="53" t="s">
        <v>83</v>
      </c>
      <c r="B24" s="176" t="s">
        <v>4</v>
      </c>
      <c r="C24" s="176" t="s">
        <v>10</v>
      </c>
      <c r="D24" s="177" t="s">
        <v>98</v>
      </c>
      <c r="E24" s="176" t="s">
        <v>1</v>
      </c>
      <c r="F24" s="178">
        <f>F25</f>
        <v>4</v>
      </c>
      <c r="G24" s="9"/>
      <c r="H24" s="9"/>
      <c r="I24" s="9"/>
      <c r="J24" s="9"/>
      <c r="K24" s="9"/>
    </row>
    <row r="25" spans="1:11" ht="27">
      <c r="A25" s="56" t="s">
        <v>283</v>
      </c>
      <c r="B25" s="57" t="s">
        <v>4</v>
      </c>
      <c r="C25" s="57" t="s">
        <v>10</v>
      </c>
      <c r="D25" s="58" t="s">
        <v>99</v>
      </c>
      <c r="E25" s="57" t="s">
        <v>1</v>
      </c>
      <c r="F25" s="135">
        <f>F26</f>
        <v>4</v>
      </c>
      <c r="G25" s="9"/>
      <c r="H25" s="9"/>
      <c r="I25" s="9"/>
      <c r="J25" s="9"/>
      <c r="K25" s="9"/>
    </row>
    <row r="26" spans="1:11" ht="31.5">
      <c r="A26" s="11" t="s">
        <v>47</v>
      </c>
      <c r="B26" s="136" t="s">
        <v>4</v>
      </c>
      <c r="C26" s="136" t="s">
        <v>10</v>
      </c>
      <c r="D26" s="175" t="s">
        <v>100</v>
      </c>
      <c r="E26" s="136" t="s">
        <v>1</v>
      </c>
      <c r="F26" s="179">
        <f>F27</f>
        <v>4</v>
      </c>
      <c r="G26" s="9"/>
      <c r="H26" s="9"/>
      <c r="I26" s="9"/>
      <c r="J26" s="9"/>
      <c r="K26" s="9"/>
    </row>
    <row r="27" spans="1:11" ht="31.5" customHeight="1">
      <c r="A27" s="11" t="s">
        <v>225</v>
      </c>
      <c r="B27" s="136" t="s">
        <v>4</v>
      </c>
      <c r="C27" s="136" t="s">
        <v>10</v>
      </c>
      <c r="D27" s="175" t="s">
        <v>205</v>
      </c>
      <c r="E27" s="136" t="s">
        <v>1</v>
      </c>
      <c r="F27" s="179">
        <f>F28</f>
        <v>4</v>
      </c>
      <c r="G27" s="9"/>
      <c r="H27" s="9"/>
      <c r="I27" s="9"/>
      <c r="J27" s="9"/>
      <c r="K27" s="9"/>
    </row>
    <row r="28" spans="1:11" ht="15.75" customHeight="1">
      <c r="A28" s="11" t="s">
        <v>21</v>
      </c>
      <c r="B28" s="66" t="s">
        <v>4</v>
      </c>
      <c r="C28" s="66" t="s">
        <v>10</v>
      </c>
      <c r="D28" s="72" t="s">
        <v>205</v>
      </c>
      <c r="E28" s="66" t="s">
        <v>65</v>
      </c>
      <c r="F28" s="71">
        <v>4</v>
      </c>
      <c r="G28" s="9"/>
      <c r="H28" s="9"/>
      <c r="I28" s="9"/>
      <c r="J28" s="9"/>
      <c r="K28" s="9"/>
    </row>
    <row r="29" spans="1:11" ht="17.25" hidden="1" customHeight="1">
      <c r="A29" s="73" t="s">
        <v>206</v>
      </c>
      <c r="B29" s="74" t="s">
        <v>4</v>
      </c>
      <c r="C29" s="74" t="s">
        <v>22</v>
      </c>
      <c r="D29" s="75" t="s">
        <v>98</v>
      </c>
      <c r="E29" s="74" t="s">
        <v>1</v>
      </c>
      <c r="F29" s="76">
        <f>F30</f>
        <v>0</v>
      </c>
      <c r="G29" s="9"/>
      <c r="H29" s="9"/>
      <c r="I29" s="9"/>
      <c r="J29" s="9"/>
      <c r="K29" s="9"/>
    </row>
    <row r="30" spans="1:11" ht="18" hidden="1" customHeight="1">
      <c r="A30" s="16" t="s">
        <v>103</v>
      </c>
      <c r="B30" s="66" t="s">
        <v>4</v>
      </c>
      <c r="C30" s="66" t="s">
        <v>22</v>
      </c>
      <c r="D30" s="72" t="s">
        <v>104</v>
      </c>
      <c r="E30" s="66" t="s">
        <v>1</v>
      </c>
      <c r="F30" s="71">
        <f>F31</f>
        <v>0</v>
      </c>
      <c r="G30" s="9"/>
      <c r="H30" s="9"/>
      <c r="I30" s="9"/>
      <c r="J30" s="9"/>
      <c r="K30" s="9"/>
    </row>
    <row r="31" spans="1:11" ht="31.5" hidden="1">
      <c r="A31" s="11" t="s">
        <v>47</v>
      </c>
      <c r="B31" s="66" t="s">
        <v>4</v>
      </c>
      <c r="C31" s="66" t="s">
        <v>22</v>
      </c>
      <c r="D31" s="72" t="s">
        <v>105</v>
      </c>
      <c r="E31" s="66" t="s">
        <v>1</v>
      </c>
      <c r="F31" s="71">
        <f>F32</f>
        <v>0</v>
      </c>
      <c r="G31" s="9"/>
      <c r="H31" s="9"/>
      <c r="I31" s="9"/>
      <c r="J31" s="9"/>
      <c r="K31" s="9"/>
    </row>
    <row r="32" spans="1:11" ht="18" hidden="1" customHeight="1">
      <c r="A32" s="11" t="s">
        <v>46</v>
      </c>
      <c r="B32" s="66" t="s">
        <v>4</v>
      </c>
      <c r="C32" s="66" t="s">
        <v>22</v>
      </c>
      <c r="D32" s="72" t="s">
        <v>215</v>
      </c>
      <c r="E32" s="66" t="s">
        <v>1</v>
      </c>
      <c r="F32" s="71">
        <f>F33</f>
        <v>0</v>
      </c>
      <c r="G32" s="9"/>
      <c r="H32" s="9"/>
      <c r="I32" s="9"/>
      <c r="J32" s="9"/>
      <c r="K32" s="9"/>
    </row>
    <row r="33" spans="1:11" ht="17.25" hidden="1" customHeight="1">
      <c r="A33" s="11" t="s">
        <v>62</v>
      </c>
      <c r="B33" s="66" t="s">
        <v>4</v>
      </c>
      <c r="C33" s="66" t="s">
        <v>22</v>
      </c>
      <c r="D33" s="72" t="s">
        <v>207</v>
      </c>
      <c r="E33" s="66" t="s">
        <v>51</v>
      </c>
      <c r="F33" s="71">
        <v>0</v>
      </c>
      <c r="G33" s="9"/>
      <c r="H33" s="9"/>
      <c r="I33" s="9"/>
      <c r="J33" s="9"/>
      <c r="K33" s="9"/>
    </row>
    <row r="34" spans="1:11">
      <c r="A34" s="53" t="s">
        <v>82</v>
      </c>
      <c r="B34" s="74" t="s">
        <v>4</v>
      </c>
      <c r="C34" s="74" t="s">
        <v>15</v>
      </c>
      <c r="D34" s="77" t="s">
        <v>98</v>
      </c>
      <c r="E34" s="74" t="s">
        <v>1</v>
      </c>
      <c r="F34" s="76">
        <f>F35</f>
        <v>1</v>
      </c>
      <c r="G34" s="9"/>
      <c r="H34" s="9"/>
      <c r="I34" s="9"/>
      <c r="J34" s="9"/>
      <c r="K34" s="9"/>
    </row>
    <row r="35" spans="1:11" ht="27">
      <c r="A35" s="56" t="s">
        <v>283</v>
      </c>
      <c r="B35" s="57" t="s">
        <v>4</v>
      </c>
      <c r="C35" s="57" t="s">
        <v>15</v>
      </c>
      <c r="D35" s="58" t="s">
        <v>99</v>
      </c>
      <c r="E35" s="57" t="s">
        <v>1</v>
      </c>
      <c r="F35" s="135">
        <f>F36</f>
        <v>1</v>
      </c>
      <c r="G35" s="9"/>
      <c r="H35" s="9"/>
      <c r="I35" s="9"/>
      <c r="J35" s="9"/>
      <c r="K35" s="9"/>
    </row>
    <row r="36" spans="1:11" ht="25.5">
      <c r="A36" s="11" t="s">
        <v>47</v>
      </c>
      <c r="B36" s="136" t="s">
        <v>4</v>
      </c>
      <c r="C36" s="136" t="s">
        <v>15</v>
      </c>
      <c r="D36" s="137" t="s">
        <v>100</v>
      </c>
      <c r="E36" s="136" t="s">
        <v>1</v>
      </c>
      <c r="F36" s="179">
        <f>F37</f>
        <v>1</v>
      </c>
      <c r="G36" s="9"/>
      <c r="H36" s="9"/>
      <c r="I36" s="9"/>
      <c r="J36" s="9"/>
      <c r="K36" s="9"/>
    </row>
    <row r="37" spans="1:11">
      <c r="A37" s="11" t="s">
        <v>81</v>
      </c>
      <c r="B37" s="136" t="s">
        <v>4</v>
      </c>
      <c r="C37" s="136" t="s">
        <v>15</v>
      </c>
      <c r="D37" s="137" t="s">
        <v>106</v>
      </c>
      <c r="E37" s="136" t="s">
        <v>80</v>
      </c>
      <c r="F37" s="179">
        <v>1</v>
      </c>
      <c r="G37" s="9"/>
      <c r="H37" s="9"/>
      <c r="I37" s="9"/>
      <c r="J37" s="9"/>
      <c r="K37" s="9"/>
    </row>
    <row r="38" spans="1:11">
      <c r="A38" s="101" t="s">
        <v>79</v>
      </c>
      <c r="B38" s="74" t="s">
        <v>4</v>
      </c>
      <c r="C38" s="74" t="s">
        <v>17</v>
      </c>
      <c r="D38" s="77" t="s">
        <v>98</v>
      </c>
      <c r="E38" s="74" t="s">
        <v>1</v>
      </c>
      <c r="F38" s="81">
        <f>F40</f>
        <v>764.3</v>
      </c>
      <c r="G38" s="9"/>
      <c r="H38" s="9"/>
      <c r="I38" s="9"/>
      <c r="J38" s="9"/>
      <c r="K38" s="9"/>
    </row>
    <row r="39" spans="1:11" ht="27">
      <c r="A39" s="56" t="s">
        <v>283</v>
      </c>
      <c r="B39" s="57" t="s">
        <v>4</v>
      </c>
      <c r="C39" s="57" t="s">
        <v>17</v>
      </c>
      <c r="D39" s="58" t="s">
        <v>99</v>
      </c>
      <c r="E39" s="57" t="s">
        <v>1</v>
      </c>
      <c r="F39" s="135">
        <f>F40</f>
        <v>764.3</v>
      </c>
      <c r="G39" s="9"/>
      <c r="H39" s="9"/>
      <c r="I39" s="9"/>
      <c r="J39" s="9"/>
      <c r="K39" s="9"/>
    </row>
    <row r="40" spans="1:11" ht="25.5">
      <c r="A40" s="187" t="s">
        <v>47</v>
      </c>
      <c r="B40" s="13" t="s">
        <v>4</v>
      </c>
      <c r="C40" s="13" t="s">
        <v>17</v>
      </c>
      <c r="D40" s="18" t="s">
        <v>100</v>
      </c>
      <c r="E40" s="185" t="s">
        <v>1</v>
      </c>
      <c r="F40" s="186">
        <f>F41</f>
        <v>764.3</v>
      </c>
      <c r="G40" s="9"/>
      <c r="H40" s="9"/>
      <c r="I40" s="9"/>
      <c r="J40" s="9"/>
      <c r="K40" s="9"/>
    </row>
    <row r="41" spans="1:11" ht="25.5">
      <c r="A41" s="11" t="s">
        <v>84</v>
      </c>
      <c r="B41" s="13" t="s">
        <v>4</v>
      </c>
      <c r="C41" s="13" t="s">
        <v>17</v>
      </c>
      <c r="D41" s="18" t="s">
        <v>107</v>
      </c>
      <c r="E41" s="13" t="s">
        <v>1</v>
      </c>
      <c r="F41" s="168">
        <f>F42+F43+F44</f>
        <v>764.3</v>
      </c>
      <c r="G41" s="9"/>
      <c r="H41" s="9"/>
      <c r="I41" s="9"/>
      <c r="J41" s="9"/>
      <c r="K41" s="9"/>
    </row>
    <row r="42" spans="1:11" ht="25.5">
      <c r="A42" s="12" t="s">
        <v>78</v>
      </c>
      <c r="B42" s="13" t="s">
        <v>4</v>
      </c>
      <c r="C42" s="13" t="s">
        <v>17</v>
      </c>
      <c r="D42" s="18" t="s">
        <v>107</v>
      </c>
      <c r="E42" s="13" t="s">
        <v>5</v>
      </c>
      <c r="F42" s="180">
        <v>662.5</v>
      </c>
      <c r="G42" s="9"/>
      <c r="H42" s="9"/>
      <c r="I42" s="102"/>
      <c r="J42" s="9"/>
      <c r="K42" s="9"/>
    </row>
    <row r="43" spans="1:11" ht="25.5">
      <c r="A43" s="11" t="s">
        <v>45</v>
      </c>
      <c r="B43" s="13" t="s">
        <v>4</v>
      </c>
      <c r="C43" s="13" t="s">
        <v>17</v>
      </c>
      <c r="D43" s="18" t="s">
        <v>107</v>
      </c>
      <c r="E43" s="13" t="s">
        <v>44</v>
      </c>
      <c r="F43" s="167">
        <v>100</v>
      </c>
      <c r="G43" s="9"/>
      <c r="H43" s="9"/>
      <c r="I43" s="9"/>
      <c r="J43" s="9"/>
      <c r="K43" s="9"/>
    </row>
    <row r="44" spans="1:11">
      <c r="A44" s="11" t="s">
        <v>62</v>
      </c>
      <c r="B44" s="13" t="s">
        <v>4</v>
      </c>
      <c r="C44" s="13" t="s">
        <v>17</v>
      </c>
      <c r="D44" s="18" t="s">
        <v>107</v>
      </c>
      <c r="E44" s="13" t="s">
        <v>51</v>
      </c>
      <c r="F44" s="168">
        <v>1.8</v>
      </c>
      <c r="G44" s="9" t="s">
        <v>329</v>
      </c>
      <c r="H44" s="9"/>
      <c r="I44" s="9"/>
      <c r="J44" s="9"/>
      <c r="K44" s="9"/>
    </row>
    <row r="45" spans="1:11">
      <c r="A45" s="50" t="s">
        <v>77</v>
      </c>
      <c r="B45" s="84" t="s">
        <v>20</v>
      </c>
      <c r="C45" s="84" t="s">
        <v>2</v>
      </c>
      <c r="D45" s="85" t="s">
        <v>98</v>
      </c>
      <c r="E45" s="84" t="s">
        <v>1</v>
      </c>
      <c r="F45" s="86">
        <f>F46</f>
        <v>129.80000000000001</v>
      </c>
      <c r="G45" s="9"/>
      <c r="H45" s="9"/>
      <c r="I45" s="9"/>
      <c r="J45" s="9"/>
      <c r="K45" s="9"/>
    </row>
    <row r="46" spans="1:11">
      <c r="A46" s="54" t="s">
        <v>76</v>
      </c>
      <c r="B46" s="74" t="s">
        <v>20</v>
      </c>
      <c r="C46" s="74" t="s">
        <v>7</v>
      </c>
      <c r="D46" s="77" t="s">
        <v>98</v>
      </c>
      <c r="E46" s="74" t="s">
        <v>1</v>
      </c>
      <c r="F46" s="81">
        <f>F47</f>
        <v>129.80000000000001</v>
      </c>
      <c r="G46" s="9"/>
      <c r="H46" s="9"/>
      <c r="I46" s="9"/>
      <c r="J46" s="9"/>
      <c r="K46" s="9"/>
    </row>
    <row r="47" spans="1:11" ht="27">
      <c r="A47" s="56" t="s">
        <v>283</v>
      </c>
      <c r="B47" s="57" t="s">
        <v>20</v>
      </c>
      <c r="C47" s="57" t="s">
        <v>7</v>
      </c>
      <c r="D47" s="58" t="s">
        <v>99</v>
      </c>
      <c r="E47" s="57" t="s">
        <v>1</v>
      </c>
      <c r="F47" s="135">
        <f>F48</f>
        <v>129.80000000000001</v>
      </c>
      <c r="G47" s="9"/>
      <c r="H47" s="9"/>
      <c r="I47" s="9"/>
      <c r="J47" s="9"/>
      <c r="K47" s="9"/>
    </row>
    <row r="48" spans="1:11" ht="25.5">
      <c r="A48" s="11" t="s">
        <v>75</v>
      </c>
      <c r="B48" s="136" t="s">
        <v>20</v>
      </c>
      <c r="C48" s="136" t="s">
        <v>7</v>
      </c>
      <c r="D48" s="137" t="s">
        <v>110</v>
      </c>
      <c r="E48" s="136" t="s">
        <v>1</v>
      </c>
      <c r="F48" s="179">
        <f>F50+F49</f>
        <v>129.80000000000001</v>
      </c>
      <c r="G48" s="9"/>
      <c r="H48" s="9"/>
      <c r="I48" s="9"/>
      <c r="J48" s="9"/>
      <c r="K48" s="9"/>
    </row>
    <row r="49" spans="1:11" ht="17.25" customHeight="1">
      <c r="A49" s="11" t="s">
        <v>74</v>
      </c>
      <c r="B49" s="66" t="s">
        <v>20</v>
      </c>
      <c r="C49" s="66" t="s">
        <v>7</v>
      </c>
      <c r="D49" s="67" t="s">
        <v>110</v>
      </c>
      <c r="E49" s="66" t="s">
        <v>16</v>
      </c>
      <c r="F49" s="165">
        <v>129.80000000000001</v>
      </c>
      <c r="G49" s="9"/>
      <c r="H49" s="9"/>
      <c r="I49" s="9"/>
      <c r="J49" s="9"/>
      <c r="K49" s="9"/>
    </row>
    <row r="50" spans="1:11" ht="25.5" hidden="1">
      <c r="A50" s="11" t="s">
        <v>45</v>
      </c>
      <c r="B50" s="66" t="s">
        <v>20</v>
      </c>
      <c r="C50" s="66" t="s">
        <v>7</v>
      </c>
      <c r="D50" s="67" t="s">
        <v>110</v>
      </c>
      <c r="E50" s="66" t="s">
        <v>44</v>
      </c>
      <c r="F50" s="71">
        <v>0</v>
      </c>
      <c r="G50" s="9"/>
      <c r="H50" s="9"/>
      <c r="I50" s="9"/>
      <c r="J50" s="9"/>
      <c r="K50" s="9"/>
    </row>
    <row r="51" spans="1:11" ht="25.5" hidden="1">
      <c r="A51" s="51" t="s">
        <v>73</v>
      </c>
      <c r="B51" s="84" t="s">
        <v>7</v>
      </c>
      <c r="C51" s="84" t="s">
        <v>2</v>
      </c>
      <c r="D51" s="85" t="s">
        <v>98</v>
      </c>
      <c r="E51" s="84" t="s">
        <v>1</v>
      </c>
      <c r="F51" s="86">
        <f t="shared" ref="F51:F56" si="0">F52</f>
        <v>0</v>
      </c>
      <c r="G51" s="9"/>
      <c r="H51" s="9"/>
      <c r="I51" s="9"/>
      <c r="J51" s="9"/>
      <c r="K51" s="9"/>
    </row>
    <row r="52" spans="1:11" hidden="1">
      <c r="A52" s="16" t="s">
        <v>103</v>
      </c>
      <c r="B52" s="66" t="s">
        <v>7</v>
      </c>
      <c r="C52" s="66" t="s">
        <v>2</v>
      </c>
      <c r="D52" s="67" t="s">
        <v>98</v>
      </c>
      <c r="E52" s="66" t="s">
        <v>1</v>
      </c>
      <c r="F52" s="71">
        <f t="shared" si="0"/>
        <v>0</v>
      </c>
      <c r="G52" s="9"/>
      <c r="H52" s="9"/>
      <c r="I52" s="9"/>
      <c r="J52" s="9"/>
      <c r="K52" s="9"/>
    </row>
    <row r="53" spans="1:11" hidden="1">
      <c r="A53" s="55" t="s">
        <v>72</v>
      </c>
      <c r="B53" s="74" t="s">
        <v>7</v>
      </c>
      <c r="C53" s="74" t="s">
        <v>12</v>
      </c>
      <c r="D53" s="77" t="s">
        <v>98</v>
      </c>
      <c r="E53" s="74" t="s">
        <v>1</v>
      </c>
      <c r="F53" s="81">
        <f t="shared" si="0"/>
        <v>0</v>
      </c>
      <c r="G53" s="9"/>
      <c r="H53" s="9"/>
      <c r="I53" s="9"/>
      <c r="J53" s="9"/>
      <c r="K53" s="9"/>
    </row>
    <row r="54" spans="1:11" ht="27" hidden="1">
      <c r="A54" s="56" t="s">
        <v>111</v>
      </c>
      <c r="B54" s="78" t="s">
        <v>7</v>
      </c>
      <c r="C54" s="78" t="s">
        <v>12</v>
      </c>
      <c r="D54" s="79" t="s">
        <v>98</v>
      </c>
      <c r="E54" s="78" t="s">
        <v>1</v>
      </c>
      <c r="F54" s="80">
        <f t="shared" si="0"/>
        <v>0</v>
      </c>
      <c r="G54" s="9"/>
      <c r="H54" s="9"/>
      <c r="I54" s="9"/>
      <c r="J54" s="9"/>
      <c r="K54" s="9"/>
    </row>
    <row r="55" spans="1:11" hidden="1">
      <c r="A55" s="11" t="s">
        <v>46</v>
      </c>
      <c r="B55" s="66" t="s">
        <v>7</v>
      </c>
      <c r="C55" s="66" t="s">
        <v>12</v>
      </c>
      <c r="D55" s="67" t="s">
        <v>112</v>
      </c>
      <c r="E55" s="66" t="s">
        <v>1</v>
      </c>
      <c r="F55" s="71">
        <f t="shared" si="0"/>
        <v>0</v>
      </c>
      <c r="G55" s="9"/>
      <c r="H55" s="9"/>
      <c r="I55" s="9"/>
      <c r="J55" s="9"/>
      <c r="K55" s="9"/>
    </row>
    <row r="56" spans="1:11" ht="25.5" hidden="1">
      <c r="A56" s="11" t="s">
        <v>113</v>
      </c>
      <c r="B56" s="66" t="s">
        <v>7</v>
      </c>
      <c r="C56" s="66" t="s">
        <v>12</v>
      </c>
      <c r="D56" s="67" t="s">
        <v>112</v>
      </c>
      <c r="E56" s="66" t="s">
        <v>1</v>
      </c>
      <c r="F56" s="71">
        <f t="shared" si="0"/>
        <v>0</v>
      </c>
      <c r="G56" s="9"/>
      <c r="H56" s="9"/>
      <c r="I56" s="9"/>
      <c r="J56" s="9"/>
      <c r="K56" s="9"/>
    </row>
    <row r="57" spans="1:11" ht="25.5" hidden="1">
      <c r="A57" s="11" t="s">
        <v>45</v>
      </c>
      <c r="B57" s="66" t="s">
        <v>7</v>
      </c>
      <c r="C57" s="66" t="s">
        <v>12</v>
      </c>
      <c r="D57" s="67" t="s">
        <v>112</v>
      </c>
      <c r="E57" s="66" t="s">
        <v>44</v>
      </c>
      <c r="F57" s="71">
        <v>0</v>
      </c>
      <c r="G57" s="9"/>
      <c r="H57" s="9"/>
      <c r="I57" s="9"/>
      <c r="J57" s="9"/>
      <c r="K57" s="9"/>
    </row>
    <row r="58" spans="1:11">
      <c r="A58" s="52" t="s">
        <v>71</v>
      </c>
      <c r="B58" s="84" t="s">
        <v>41</v>
      </c>
      <c r="C58" s="84" t="s">
        <v>2</v>
      </c>
      <c r="D58" s="85" t="s">
        <v>98</v>
      </c>
      <c r="E58" s="84" t="s">
        <v>1</v>
      </c>
      <c r="F58" s="86">
        <f>F59+F70</f>
        <v>514.30000000000007</v>
      </c>
      <c r="G58" s="9"/>
      <c r="H58" s="9"/>
      <c r="I58" s="9"/>
      <c r="J58" s="9"/>
      <c r="K58" s="9"/>
    </row>
    <row r="59" spans="1:11">
      <c r="A59" s="54" t="s">
        <v>70</v>
      </c>
      <c r="B59" s="74" t="s">
        <v>41</v>
      </c>
      <c r="C59" s="74" t="s">
        <v>68</v>
      </c>
      <c r="D59" s="77" t="s">
        <v>98</v>
      </c>
      <c r="E59" s="74" t="s">
        <v>1</v>
      </c>
      <c r="F59" s="81">
        <f>F60</f>
        <v>315.10000000000002</v>
      </c>
      <c r="G59" s="9"/>
      <c r="H59" s="9"/>
      <c r="I59" s="9"/>
      <c r="J59" s="9"/>
      <c r="K59" s="9"/>
    </row>
    <row r="60" spans="1:11" ht="27">
      <c r="A60" s="56" t="s">
        <v>285</v>
      </c>
      <c r="B60" s="57" t="s">
        <v>41</v>
      </c>
      <c r="C60" s="57" t="s">
        <v>68</v>
      </c>
      <c r="D60" s="58" t="s">
        <v>115</v>
      </c>
      <c r="E60" s="57" t="s">
        <v>1</v>
      </c>
      <c r="F60" s="135">
        <f>F61+F64+F67</f>
        <v>315.10000000000002</v>
      </c>
      <c r="G60" s="9"/>
      <c r="H60" s="9"/>
      <c r="I60" s="9"/>
      <c r="J60" s="9"/>
      <c r="K60" s="9"/>
    </row>
    <row r="61" spans="1:11">
      <c r="A61" s="11" t="s">
        <v>46</v>
      </c>
      <c r="B61" s="136" t="s">
        <v>41</v>
      </c>
      <c r="C61" s="136" t="s">
        <v>68</v>
      </c>
      <c r="D61" s="137" t="s">
        <v>116</v>
      </c>
      <c r="E61" s="136" t="s">
        <v>1</v>
      </c>
      <c r="F61" s="179">
        <f>F62</f>
        <v>315.10000000000002</v>
      </c>
      <c r="G61" s="9"/>
      <c r="H61" s="9"/>
      <c r="I61" s="9"/>
      <c r="J61" s="9"/>
      <c r="K61" s="9"/>
    </row>
    <row r="62" spans="1:11">
      <c r="A62" s="11" t="s">
        <v>69</v>
      </c>
      <c r="B62" s="136" t="s">
        <v>41</v>
      </c>
      <c r="C62" s="136" t="s">
        <v>68</v>
      </c>
      <c r="D62" s="137" t="s">
        <v>252</v>
      </c>
      <c r="E62" s="136" t="s">
        <v>1</v>
      </c>
      <c r="F62" s="179">
        <f>F63</f>
        <v>315.10000000000002</v>
      </c>
      <c r="G62" s="9"/>
      <c r="H62" s="9"/>
      <c r="I62" s="9"/>
      <c r="J62" s="9"/>
      <c r="K62" s="9"/>
    </row>
    <row r="63" spans="1:11" ht="29.25" customHeight="1">
      <c r="A63" s="11" t="s">
        <v>45</v>
      </c>
      <c r="B63" s="136" t="s">
        <v>41</v>
      </c>
      <c r="C63" s="136" t="s">
        <v>68</v>
      </c>
      <c r="D63" s="137" t="s">
        <v>252</v>
      </c>
      <c r="E63" s="136" t="s">
        <v>44</v>
      </c>
      <c r="F63" s="167">
        <v>315.10000000000002</v>
      </c>
      <c r="G63" s="9"/>
      <c r="H63" s="9"/>
      <c r="I63" s="9"/>
      <c r="J63" s="9"/>
      <c r="K63" s="9"/>
    </row>
    <row r="64" spans="1:11" hidden="1">
      <c r="A64" s="11" t="s">
        <v>46</v>
      </c>
      <c r="B64" s="66" t="s">
        <v>41</v>
      </c>
      <c r="C64" s="66" t="s">
        <v>68</v>
      </c>
      <c r="D64" s="67" t="s">
        <v>247</v>
      </c>
      <c r="E64" s="66" t="s">
        <v>1</v>
      </c>
      <c r="F64" s="87">
        <f>F65</f>
        <v>0</v>
      </c>
      <c r="G64" s="9"/>
      <c r="H64" s="9"/>
      <c r="I64" s="9"/>
      <c r="J64" s="9"/>
      <c r="K64" s="9"/>
    </row>
    <row r="65" spans="1:11" hidden="1">
      <c r="A65" s="11" t="s">
        <v>69</v>
      </c>
      <c r="B65" s="66" t="s">
        <v>41</v>
      </c>
      <c r="C65" s="66" t="s">
        <v>68</v>
      </c>
      <c r="D65" s="67" t="s">
        <v>246</v>
      </c>
      <c r="E65" s="66" t="s">
        <v>1</v>
      </c>
      <c r="F65" s="71">
        <f>F66</f>
        <v>0</v>
      </c>
      <c r="G65" s="9"/>
      <c r="H65" s="9"/>
      <c r="I65" s="9"/>
      <c r="J65" s="9"/>
      <c r="K65" s="9"/>
    </row>
    <row r="66" spans="1:11" ht="25.5" hidden="1">
      <c r="A66" s="11" t="s">
        <v>45</v>
      </c>
      <c r="B66" s="66" t="s">
        <v>41</v>
      </c>
      <c r="C66" s="66" t="s">
        <v>68</v>
      </c>
      <c r="D66" s="67" t="s">
        <v>246</v>
      </c>
      <c r="E66" s="66" t="s">
        <v>44</v>
      </c>
      <c r="F66" s="71"/>
      <c r="G66" s="9"/>
      <c r="H66" s="9"/>
      <c r="I66" s="9"/>
      <c r="J66" s="9"/>
      <c r="K66" s="9"/>
    </row>
    <row r="67" spans="1:11" hidden="1">
      <c r="A67" s="11" t="s">
        <v>46</v>
      </c>
      <c r="B67" s="66" t="s">
        <v>41</v>
      </c>
      <c r="C67" s="66" t="s">
        <v>68</v>
      </c>
      <c r="D67" s="67" t="s">
        <v>261</v>
      </c>
      <c r="E67" s="66" t="s">
        <v>1</v>
      </c>
      <c r="F67" s="87">
        <f>F68</f>
        <v>0</v>
      </c>
      <c r="G67" s="9"/>
      <c r="H67" s="9"/>
      <c r="I67" s="9"/>
      <c r="J67" s="9"/>
      <c r="K67" s="9"/>
    </row>
    <row r="68" spans="1:11" hidden="1">
      <c r="A68" s="11" t="s">
        <v>69</v>
      </c>
      <c r="B68" s="66" t="s">
        <v>41</v>
      </c>
      <c r="C68" s="66" t="s">
        <v>68</v>
      </c>
      <c r="D68" s="67" t="s">
        <v>262</v>
      </c>
      <c r="E68" s="66" t="s">
        <v>1</v>
      </c>
      <c r="F68" s="71">
        <f>F69</f>
        <v>0</v>
      </c>
      <c r="G68" s="9"/>
      <c r="H68" s="9"/>
      <c r="I68" s="9"/>
      <c r="J68" s="9"/>
      <c r="K68" s="9"/>
    </row>
    <row r="69" spans="1:11" ht="25.5" hidden="1">
      <c r="A69" s="11" t="s">
        <v>45</v>
      </c>
      <c r="B69" s="66" t="s">
        <v>41</v>
      </c>
      <c r="C69" s="66" t="s">
        <v>68</v>
      </c>
      <c r="D69" s="67" t="s">
        <v>262</v>
      </c>
      <c r="E69" s="66" t="s">
        <v>44</v>
      </c>
      <c r="F69" s="71"/>
      <c r="G69" s="9"/>
      <c r="H69" s="9"/>
      <c r="I69" s="9"/>
      <c r="J69" s="9"/>
      <c r="K69" s="9"/>
    </row>
    <row r="70" spans="1:11">
      <c r="A70" s="55" t="s">
        <v>67</v>
      </c>
      <c r="B70" s="74" t="s">
        <v>41</v>
      </c>
      <c r="C70" s="74" t="s">
        <v>66</v>
      </c>
      <c r="D70" s="77" t="s">
        <v>98</v>
      </c>
      <c r="E70" s="74" t="s">
        <v>1</v>
      </c>
      <c r="F70" s="81">
        <f>F71+F78+F81</f>
        <v>199.20000000000002</v>
      </c>
      <c r="G70" s="9"/>
      <c r="H70" s="9"/>
      <c r="I70" s="9"/>
      <c r="J70" s="9"/>
      <c r="K70" s="9"/>
    </row>
    <row r="71" spans="1:11" ht="27">
      <c r="A71" s="93" t="s">
        <v>286</v>
      </c>
      <c r="B71" s="57" t="s">
        <v>41</v>
      </c>
      <c r="C71" s="57" t="s">
        <v>66</v>
      </c>
      <c r="D71" s="58" t="s">
        <v>108</v>
      </c>
      <c r="E71" s="57" t="s">
        <v>1</v>
      </c>
      <c r="F71" s="135">
        <f>F72+F74+F76</f>
        <v>194.6</v>
      </c>
      <c r="G71" s="9"/>
      <c r="H71" s="9"/>
      <c r="I71" s="9"/>
      <c r="J71" s="9"/>
      <c r="K71" s="9"/>
    </row>
    <row r="72" spans="1:11" hidden="1">
      <c r="A72" s="11" t="s">
        <v>46</v>
      </c>
      <c r="B72" s="13" t="s">
        <v>41</v>
      </c>
      <c r="C72" s="13" t="s">
        <v>66</v>
      </c>
      <c r="D72" s="18" t="s">
        <v>109</v>
      </c>
      <c r="E72" s="13" t="s">
        <v>1</v>
      </c>
      <c r="F72" s="83">
        <f>F73</f>
        <v>0</v>
      </c>
      <c r="G72" s="9"/>
      <c r="H72" s="9"/>
      <c r="I72" s="9"/>
      <c r="J72" s="9"/>
      <c r="K72" s="9"/>
    </row>
    <row r="73" spans="1:11" ht="25.5" hidden="1">
      <c r="A73" s="11" t="s">
        <v>45</v>
      </c>
      <c r="B73" s="13" t="s">
        <v>41</v>
      </c>
      <c r="C73" s="13" t="s">
        <v>66</v>
      </c>
      <c r="D73" s="18" t="s">
        <v>253</v>
      </c>
      <c r="E73" s="13" t="s">
        <v>44</v>
      </c>
      <c r="F73" s="83">
        <v>0</v>
      </c>
      <c r="G73" s="9"/>
      <c r="H73" s="9"/>
      <c r="I73" s="9"/>
      <c r="J73" s="9"/>
      <c r="K73" s="9"/>
    </row>
    <row r="74" spans="1:11">
      <c r="A74" s="11" t="s">
        <v>46</v>
      </c>
      <c r="B74" s="13" t="s">
        <v>41</v>
      </c>
      <c r="C74" s="13" t="s">
        <v>66</v>
      </c>
      <c r="D74" s="18" t="s">
        <v>326</v>
      </c>
      <c r="E74" s="13" t="s">
        <v>1</v>
      </c>
      <c r="F74" s="83">
        <f>F75</f>
        <v>192.7</v>
      </c>
      <c r="G74" s="9"/>
      <c r="H74" s="9"/>
      <c r="I74" s="9"/>
      <c r="J74" s="9"/>
      <c r="K74" s="9"/>
    </row>
    <row r="75" spans="1:11" ht="25.5">
      <c r="A75" s="11" t="s">
        <v>45</v>
      </c>
      <c r="B75" s="13" t="s">
        <v>41</v>
      </c>
      <c r="C75" s="13" t="s">
        <v>66</v>
      </c>
      <c r="D75" s="18" t="s">
        <v>325</v>
      </c>
      <c r="E75" s="13" t="s">
        <v>44</v>
      </c>
      <c r="F75" s="83">
        <v>192.7</v>
      </c>
      <c r="G75" s="9"/>
      <c r="H75" s="9"/>
      <c r="I75" s="9"/>
      <c r="J75" s="9"/>
      <c r="K75" s="9"/>
    </row>
    <row r="76" spans="1:11">
      <c r="A76" s="11" t="s">
        <v>46</v>
      </c>
      <c r="B76" s="13" t="s">
        <v>41</v>
      </c>
      <c r="C76" s="13" t="s">
        <v>66</v>
      </c>
      <c r="D76" s="18" t="s">
        <v>327</v>
      </c>
      <c r="E76" s="13" t="s">
        <v>1</v>
      </c>
      <c r="F76" s="83">
        <f>F77</f>
        <v>1.9</v>
      </c>
      <c r="G76" s="9"/>
      <c r="H76" s="9"/>
      <c r="I76" s="9"/>
      <c r="J76" s="9"/>
      <c r="K76" s="9"/>
    </row>
    <row r="77" spans="1:11" ht="25.5">
      <c r="A77" s="11" t="s">
        <v>45</v>
      </c>
      <c r="B77" s="13" t="s">
        <v>41</v>
      </c>
      <c r="C77" s="13" t="s">
        <v>66</v>
      </c>
      <c r="D77" s="18" t="s">
        <v>328</v>
      </c>
      <c r="E77" s="13" t="s">
        <v>44</v>
      </c>
      <c r="F77" s="83">
        <v>1.9</v>
      </c>
      <c r="G77" s="9"/>
      <c r="H77" s="9"/>
      <c r="I77" s="9"/>
      <c r="J77" s="9"/>
      <c r="K77" s="9"/>
    </row>
    <row r="78" spans="1:11" ht="30.75" customHeight="1">
      <c r="A78" s="56" t="s">
        <v>287</v>
      </c>
      <c r="B78" s="57" t="s">
        <v>41</v>
      </c>
      <c r="C78" s="57" t="s">
        <v>66</v>
      </c>
      <c r="D78" s="58" t="s">
        <v>128</v>
      </c>
      <c r="E78" s="57" t="s">
        <v>1</v>
      </c>
      <c r="F78" s="135">
        <f>F79</f>
        <v>0.3</v>
      </c>
      <c r="G78" s="9"/>
      <c r="H78" s="9"/>
      <c r="I78" s="9"/>
      <c r="J78" s="9"/>
      <c r="K78" s="9"/>
    </row>
    <row r="79" spans="1:11" ht="21.75" customHeight="1">
      <c r="A79" s="11" t="s">
        <v>46</v>
      </c>
      <c r="B79" s="13" t="s">
        <v>41</v>
      </c>
      <c r="C79" s="13" t="s">
        <v>66</v>
      </c>
      <c r="D79" s="18" t="s">
        <v>129</v>
      </c>
      <c r="E79" s="13" t="s">
        <v>1</v>
      </c>
      <c r="F79" s="168">
        <f>F80</f>
        <v>0.3</v>
      </c>
      <c r="G79" s="9"/>
      <c r="H79" s="9"/>
      <c r="I79" s="9"/>
      <c r="J79" s="9"/>
      <c r="K79" s="9"/>
    </row>
    <row r="80" spans="1:11" ht="25.5">
      <c r="A80" s="11" t="s">
        <v>45</v>
      </c>
      <c r="B80" s="13" t="s">
        <v>41</v>
      </c>
      <c r="C80" s="13" t="s">
        <v>66</v>
      </c>
      <c r="D80" s="18" t="s">
        <v>254</v>
      </c>
      <c r="E80" s="13" t="s">
        <v>44</v>
      </c>
      <c r="F80" s="168">
        <v>0.3</v>
      </c>
      <c r="G80" s="9"/>
      <c r="H80" s="9"/>
      <c r="I80" s="9"/>
      <c r="J80" s="9"/>
      <c r="K80" s="9"/>
    </row>
    <row r="81" spans="1:11">
      <c r="A81" s="16" t="s">
        <v>103</v>
      </c>
      <c r="B81" s="136" t="s">
        <v>41</v>
      </c>
      <c r="C81" s="136" t="s">
        <v>66</v>
      </c>
      <c r="D81" s="137" t="s">
        <v>104</v>
      </c>
      <c r="E81" s="136" t="s">
        <v>1</v>
      </c>
      <c r="F81" s="179">
        <f>F82</f>
        <v>4.3</v>
      </c>
      <c r="G81" s="9"/>
      <c r="H81" s="9"/>
      <c r="I81" s="9"/>
      <c r="J81" s="9"/>
      <c r="K81" s="9"/>
    </row>
    <row r="82" spans="1:11" ht="25.5">
      <c r="A82" s="11" t="s">
        <v>47</v>
      </c>
      <c r="B82" s="136" t="s">
        <v>41</v>
      </c>
      <c r="C82" s="136" t="s">
        <v>66</v>
      </c>
      <c r="D82" s="137" t="s">
        <v>105</v>
      </c>
      <c r="E82" s="136" t="s">
        <v>1</v>
      </c>
      <c r="F82" s="179">
        <f>F83+F85</f>
        <v>4.3</v>
      </c>
      <c r="G82" s="9"/>
      <c r="H82" s="9"/>
      <c r="I82" s="9"/>
      <c r="J82" s="9"/>
      <c r="K82" s="9"/>
    </row>
    <row r="83" spans="1:11" ht="25.5">
      <c r="A83" s="11" t="s">
        <v>226</v>
      </c>
      <c r="B83" s="136" t="s">
        <v>41</v>
      </c>
      <c r="C83" s="136" t="s">
        <v>66</v>
      </c>
      <c r="D83" s="137" t="s">
        <v>125</v>
      </c>
      <c r="E83" s="136" t="s">
        <v>1</v>
      </c>
      <c r="F83" s="179">
        <f>F84</f>
        <v>4.3</v>
      </c>
      <c r="G83" s="9"/>
      <c r="H83" s="9"/>
      <c r="I83" s="9"/>
      <c r="J83" s="9"/>
      <c r="K83" s="9"/>
    </row>
    <row r="84" spans="1:11" ht="16.5" customHeight="1">
      <c r="A84" s="11" t="s">
        <v>21</v>
      </c>
      <c r="B84" s="136" t="s">
        <v>41</v>
      </c>
      <c r="C84" s="136" t="s">
        <v>66</v>
      </c>
      <c r="D84" s="137" t="s">
        <v>125</v>
      </c>
      <c r="E84" s="136" t="s">
        <v>65</v>
      </c>
      <c r="F84" s="168">
        <v>4.3</v>
      </c>
      <c r="G84" s="9"/>
      <c r="H84" s="9"/>
      <c r="I84" s="9"/>
      <c r="J84" s="9"/>
      <c r="K84" s="9"/>
    </row>
    <row r="85" spans="1:11" ht="25.5" hidden="1">
      <c r="A85" s="11" t="s">
        <v>216</v>
      </c>
      <c r="B85" s="66" t="s">
        <v>41</v>
      </c>
      <c r="C85" s="66" t="s">
        <v>66</v>
      </c>
      <c r="D85" s="67" t="s">
        <v>105</v>
      </c>
      <c r="E85" s="66" t="s">
        <v>1</v>
      </c>
      <c r="F85" s="71">
        <v>0</v>
      </c>
      <c r="G85" s="9"/>
      <c r="H85" s="9"/>
      <c r="I85" s="9"/>
      <c r="J85" s="9"/>
      <c r="K85" s="9"/>
    </row>
    <row r="86" spans="1:11" hidden="1">
      <c r="A86" s="11" t="s">
        <v>21</v>
      </c>
      <c r="B86" s="66" t="s">
        <v>41</v>
      </c>
      <c r="C86" s="66" t="s">
        <v>66</v>
      </c>
      <c r="D86" s="67" t="s">
        <v>105</v>
      </c>
      <c r="E86" s="66" t="s">
        <v>65</v>
      </c>
      <c r="F86" s="71">
        <v>0</v>
      </c>
      <c r="G86" s="9"/>
      <c r="H86" s="9"/>
      <c r="I86" s="9"/>
      <c r="J86" s="9"/>
      <c r="K86" s="9"/>
    </row>
    <row r="87" spans="1:11">
      <c r="A87" s="51" t="s">
        <v>64</v>
      </c>
      <c r="B87" s="84" t="s">
        <v>57</v>
      </c>
      <c r="C87" s="84" t="s">
        <v>2</v>
      </c>
      <c r="D87" s="85" t="s">
        <v>98</v>
      </c>
      <c r="E87" s="84" t="s">
        <v>1</v>
      </c>
      <c r="F87" s="86">
        <f>F88+F98+F106</f>
        <v>171</v>
      </c>
      <c r="G87" s="9"/>
      <c r="H87" s="9"/>
      <c r="I87" s="9"/>
      <c r="J87" s="9"/>
      <c r="K87" s="9"/>
    </row>
    <row r="88" spans="1:11">
      <c r="A88" s="54" t="s">
        <v>63</v>
      </c>
      <c r="B88" s="74" t="s">
        <v>57</v>
      </c>
      <c r="C88" s="74" t="s">
        <v>4</v>
      </c>
      <c r="D88" s="77" t="s">
        <v>98</v>
      </c>
      <c r="E88" s="74" t="s">
        <v>1</v>
      </c>
      <c r="F88" s="81">
        <f>F89</f>
        <v>61</v>
      </c>
      <c r="G88" s="9"/>
      <c r="H88" s="9"/>
      <c r="I88" s="9"/>
      <c r="J88" s="9"/>
      <c r="K88" s="9"/>
    </row>
    <row r="89" spans="1:11">
      <c r="A89" s="16" t="s">
        <v>103</v>
      </c>
      <c r="B89" s="66" t="s">
        <v>57</v>
      </c>
      <c r="C89" s="66" t="s">
        <v>4</v>
      </c>
      <c r="D89" s="67" t="s">
        <v>104</v>
      </c>
      <c r="E89" s="66" t="s">
        <v>1</v>
      </c>
      <c r="F89" s="71">
        <f>F90</f>
        <v>61</v>
      </c>
      <c r="G89" s="9"/>
      <c r="H89" s="9"/>
      <c r="I89" s="9"/>
      <c r="J89" s="9"/>
      <c r="K89" s="9"/>
    </row>
    <row r="90" spans="1:11">
      <c r="A90" s="11" t="s">
        <v>46</v>
      </c>
      <c r="B90" s="66" t="s">
        <v>57</v>
      </c>
      <c r="C90" s="66" t="s">
        <v>4</v>
      </c>
      <c r="D90" s="67" t="s">
        <v>105</v>
      </c>
      <c r="E90" s="66" t="s">
        <v>1</v>
      </c>
      <c r="F90" s="71">
        <f>F91</f>
        <v>61</v>
      </c>
      <c r="G90" s="9"/>
      <c r="H90" s="9"/>
      <c r="I90" s="9"/>
      <c r="J90" s="9"/>
      <c r="K90" s="9"/>
    </row>
    <row r="91" spans="1:11">
      <c r="A91" s="12" t="s">
        <v>118</v>
      </c>
      <c r="B91" s="66" t="s">
        <v>57</v>
      </c>
      <c r="C91" s="66" t="s">
        <v>4</v>
      </c>
      <c r="D91" s="67" t="s">
        <v>105</v>
      </c>
      <c r="E91" s="66" t="s">
        <v>1</v>
      </c>
      <c r="F91" s="71">
        <f>F92+F95</f>
        <v>61</v>
      </c>
      <c r="G91" s="9"/>
      <c r="H91" s="9"/>
      <c r="I91" s="9"/>
      <c r="J91" s="9"/>
      <c r="K91" s="9"/>
    </row>
    <row r="92" spans="1:11" ht="25.5">
      <c r="A92" s="12" t="s">
        <v>45</v>
      </c>
      <c r="B92" s="136" t="s">
        <v>57</v>
      </c>
      <c r="C92" s="136" t="s">
        <v>4</v>
      </c>
      <c r="D92" s="18" t="s">
        <v>117</v>
      </c>
      <c r="E92" s="136" t="s">
        <v>1</v>
      </c>
      <c r="F92" s="179">
        <f>F93+F94</f>
        <v>61</v>
      </c>
      <c r="G92" s="9"/>
      <c r="H92" s="9"/>
      <c r="I92" s="9"/>
      <c r="J92" s="9"/>
      <c r="K92" s="9"/>
    </row>
    <row r="93" spans="1:11" ht="24" customHeight="1">
      <c r="A93" s="12" t="s">
        <v>45</v>
      </c>
      <c r="B93" s="136" t="s">
        <v>57</v>
      </c>
      <c r="C93" s="136" t="s">
        <v>4</v>
      </c>
      <c r="D93" s="18" t="s">
        <v>117</v>
      </c>
      <c r="E93" s="136" t="s">
        <v>44</v>
      </c>
      <c r="F93" s="167">
        <v>61</v>
      </c>
      <c r="G93" s="9"/>
      <c r="H93" s="9"/>
      <c r="I93" s="9"/>
      <c r="J93" s="9"/>
      <c r="K93" s="9"/>
    </row>
    <row r="94" spans="1:11" hidden="1">
      <c r="A94" s="12" t="s">
        <v>243</v>
      </c>
      <c r="B94" s="66" t="s">
        <v>57</v>
      </c>
      <c r="C94" s="66" t="s">
        <v>4</v>
      </c>
      <c r="D94" s="68" t="s">
        <v>117</v>
      </c>
      <c r="E94" s="66" t="s">
        <v>244</v>
      </c>
      <c r="F94" s="71"/>
      <c r="G94" s="9"/>
      <c r="H94" s="9"/>
      <c r="I94" s="9"/>
      <c r="J94" s="9"/>
      <c r="K94" s="9"/>
    </row>
    <row r="95" spans="1:11" ht="25.5" hidden="1">
      <c r="A95" s="12" t="s">
        <v>45</v>
      </c>
      <c r="B95" s="66" t="s">
        <v>57</v>
      </c>
      <c r="C95" s="66" t="s">
        <v>4</v>
      </c>
      <c r="D95" s="68" t="s">
        <v>242</v>
      </c>
      <c r="E95" s="66" t="s">
        <v>1</v>
      </c>
      <c r="F95" s="71">
        <f>F96</f>
        <v>0</v>
      </c>
      <c r="G95" s="9"/>
      <c r="H95" s="9"/>
      <c r="I95" s="9"/>
      <c r="J95" s="9"/>
      <c r="K95" s="9"/>
    </row>
    <row r="96" spans="1:11" ht="25.5" hidden="1">
      <c r="A96" s="12" t="s">
        <v>45</v>
      </c>
      <c r="B96" s="66" t="s">
        <v>57</v>
      </c>
      <c r="C96" s="66" t="s">
        <v>4</v>
      </c>
      <c r="D96" s="68" t="s">
        <v>242</v>
      </c>
      <c r="E96" s="66" t="s">
        <v>44</v>
      </c>
      <c r="F96" s="83"/>
      <c r="G96" s="9"/>
      <c r="H96" s="9"/>
      <c r="I96" s="9"/>
      <c r="J96" s="9"/>
      <c r="K96" s="9"/>
    </row>
    <row r="97" spans="1:11" hidden="1">
      <c r="A97" s="12" t="s">
        <v>243</v>
      </c>
      <c r="B97" s="66" t="s">
        <v>57</v>
      </c>
      <c r="C97" s="66" t="s">
        <v>4</v>
      </c>
      <c r="D97" s="68" t="s">
        <v>242</v>
      </c>
      <c r="E97" s="66" t="s">
        <v>244</v>
      </c>
      <c r="F97" s="71"/>
      <c r="G97" s="9"/>
      <c r="H97" s="9"/>
      <c r="I97" s="9"/>
      <c r="J97" s="9"/>
      <c r="K97" s="9"/>
    </row>
    <row r="98" spans="1:11" hidden="1">
      <c r="A98" s="55" t="s">
        <v>61</v>
      </c>
      <c r="B98" s="74" t="s">
        <v>57</v>
      </c>
      <c r="C98" s="74" t="s">
        <v>20</v>
      </c>
      <c r="D98" s="77" t="s">
        <v>98</v>
      </c>
      <c r="E98" s="74" t="s">
        <v>1</v>
      </c>
      <c r="F98" s="81">
        <f>F99</f>
        <v>0</v>
      </c>
      <c r="G98" s="9"/>
      <c r="H98" s="9"/>
      <c r="I98" s="9"/>
      <c r="J98" s="9"/>
      <c r="K98" s="9"/>
    </row>
    <row r="99" spans="1:11" hidden="1">
      <c r="A99" s="16" t="s">
        <v>103</v>
      </c>
      <c r="B99" s="82" t="s">
        <v>57</v>
      </c>
      <c r="C99" s="82" t="s">
        <v>20</v>
      </c>
      <c r="D99" s="68" t="s">
        <v>104</v>
      </c>
      <c r="E99" s="82" t="s">
        <v>1</v>
      </c>
      <c r="F99" s="88">
        <f>F100</f>
        <v>0</v>
      </c>
      <c r="G99" s="9"/>
      <c r="H99" s="9"/>
      <c r="I99" s="9"/>
      <c r="J99" s="9"/>
      <c r="K99" s="9"/>
    </row>
    <row r="100" spans="1:11" hidden="1">
      <c r="A100" s="12" t="s">
        <v>46</v>
      </c>
      <c r="B100" s="82" t="s">
        <v>57</v>
      </c>
      <c r="C100" s="82" t="s">
        <v>20</v>
      </c>
      <c r="D100" s="68" t="s">
        <v>105</v>
      </c>
      <c r="E100" s="82" t="s">
        <v>1</v>
      </c>
      <c r="F100" s="88">
        <f>F101</f>
        <v>0</v>
      </c>
      <c r="G100" s="9"/>
      <c r="H100" s="9"/>
      <c r="I100" s="9"/>
      <c r="J100" s="9"/>
      <c r="K100" s="9"/>
    </row>
    <row r="101" spans="1:11" hidden="1">
      <c r="A101" s="12" t="s">
        <v>60</v>
      </c>
      <c r="B101" s="82" t="s">
        <v>57</v>
      </c>
      <c r="C101" s="82" t="s">
        <v>20</v>
      </c>
      <c r="D101" s="68" t="s">
        <v>105</v>
      </c>
      <c r="E101" s="82" t="s">
        <v>1</v>
      </c>
      <c r="F101" s="88">
        <f>F102+F104</f>
        <v>0</v>
      </c>
      <c r="G101" s="9"/>
      <c r="H101" s="9"/>
      <c r="I101" s="9"/>
      <c r="J101" s="9"/>
      <c r="K101" s="9"/>
    </row>
    <row r="102" spans="1:11" ht="25.5" hidden="1">
      <c r="A102" s="11" t="s">
        <v>219</v>
      </c>
      <c r="B102" s="82" t="s">
        <v>57</v>
      </c>
      <c r="C102" s="82" t="s">
        <v>20</v>
      </c>
      <c r="D102" s="68" t="s">
        <v>105</v>
      </c>
      <c r="E102" s="82" t="s">
        <v>1</v>
      </c>
      <c r="F102" s="88">
        <f>F103</f>
        <v>0</v>
      </c>
      <c r="G102" s="9"/>
      <c r="H102" s="9"/>
      <c r="I102" s="9"/>
      <c r="J102" s="9"/>
      <c r="K102" s="9"/>
    </row>
    <row r="103" spans="1:11" hidden="1">
      <c r="A103" s="11" t="s">
        <v>21</v>
      </c>
      <c r="B103" s="82" t="s">
        <v>57</v>
      </c>
      <c r="C103" s="82" t="s">
        <v>20</v>
      </c>
      <c r="D103" s="68" t="s">
        <v>203</v>
      </c>
      <c r="E103" s="82" t="s">
        <v>65</v>
      </c>
      <c r="F103" s="88"/>
      <c r="G103" s="9"/>
      <c r="H103" s="9"/>
      <c r="I103" s="9"/>
      <c r="J103" s="9"/>
      <c r="K103" s="9"/>
    </row>
    <row r="104" spans="1:11" ht="25.5" hidden="1">
      <c r="A104" s="11" t="s">
        <v>220</v>
      </c>
      <c r="B104" s="82" t="s">
        <v>57</v>
      </c>
      <c r="C104" s="82" t="s">
        <v>20</v>
      </c>
      <c r="D104" s="68" t="s">
        <v>204</v>
      </c>
      <c r="E104" s="82" t="s">
        <v>1</v>
      </c>
      <c r="F104" s="88">
        <f>F105</f>
        <v>0</v>
      </c>
      <c r="G104" s="9"/>
      <c r="H104" s="9"/>
      <c r="I104" s="9"/>
      <c r="J104" s="9"/>
      <c r="K104" s="9"/>
    </row>
    <row r="105" spans="1:11" hidden="1">
      <c r="A105" s="11" t="s">
        <v>21</v>
      </c>
      <c r="B105" s="82" t="s">
        <v>57</v>
      </c>
      <c r="C105" s="82" t="s">
        <v>20</v>
      </c>
      <c r="D105" s="68" t="s">
        <v>204</v>
      </c>
      <c r="E105" s="82" t="s">
        <v>65</v>
      </c>
      <c r="F105" s="88"/>
      <c r="G105" s="9"/>
      <c r="H105" s="9"/>
      <c r="I105" s="9"/>
      <c r="J105" s="9"/>
      <c r="K105" s="9"/>
    </row>
    <row r="106" spans="1:11">
      <c r="A106" s="55" t="s">
        <v>229</v>
      </c>
      <c r="B106" s="74" t="s">
        <v>57</v>
      </c>
      <c r="C106" s="74" t="s">
        <v>7</v>
      </c>
      <c r="D106" s="77" t="s">
        <v>98</v>
      </c>
      <c r="E106" s="74" t="s">
        <v>1</v>
      </c>
      <c r="F106" s="76">
        <f>F107</f>
        <v>110</v>
      </c>
      <c r="G106" s="9"/>
      <c r="H106" s="9"/>
      <c r="I106" s="9"/>
      <c r="J106" s="9"/>
      <c r="K106" s="9"/>
    </row>
    <row r="107" spans="1:11" ht="27">
      <c r="A107" s="56" t="s">
        <v>288</v>
      </c>
      <c r="B107" s="57" t="s">
        <v>57</v>
      </c>
      <c r="C107" s="57" t="s">
        <v>7</v>
      </c>
      <c r="D107" s="58" t="s">
        <v>120</v>
      </c>
      <c r="E107" s="57" t="s">
        <v>1</v>
      </c>
      <c r="F107" s="135">
        <f>F108</f>
        <v>110</v>
      </c>
      <c r="G107" s="9"/>
      <c r="H107" s="9"/>
      <c r="I107" s="9"/>
      <c r="J107" s="9"/>
      <c r="K107" s="9"/>
    </row>
    <row r="108" spans="1:11">
      <c r="A108" s="11" t="s">
        <v>46</v>
      </c>
      <c r="B108" s="136" t="s">
        <v>57</v>
      </c>
      <c r="C108" s="136" t="s">
        <v>7</v>
      </c>
      <c r="D108" s="137" t="s">
        <v>121</v>
      </c>
      <c r="E108" s="136" t="s">
        <v>1</v>
      </c>
      <c r="F108" s="138">
        <f>F109+F111</f>
        <v>110</v>
      </c>
      <c r="G108" s="9"/>
      <c r="H108" s="9"/>
      <c r="I108" s="9"/>
      <c r="J108" s="9"/>
      <c r="K108" s="9"/>
    </row>
    <row r="109" spans="1:11">
      <c r="A109" s="11" t="s">
        <v>59</v>
      </c>
      <c r="B109" s="136" t="s">
        <v>57</v>
      </c>
      <c r="C109" s="136" t="s">
        <v>7</v>
      </c>
      <c r="D109" s="137" t="s">
        <v>255</v>
      </c>
      <c r="E109" s="136" t="s">
        <v>1</v>
      </c>
      <c r="F109" s="138">
        <f>F110</f>
        <v>100</v>
      </c>
      <c r="G109" s="9"/>
      <c r="H109" s="9"/>
      <c r="I109" s="9"/>
      <c r="J109" s="9"/>
      <c r="K109" s="9"/>
    </row>
    <row r="110" spans="1:11" ht="25.5">
      <c r="A110" s="11" t="s">
        <v>45</v>
      </c>
      <c r="B110" s="136" t="s">
        <v>57</v>
      </c>
      <c r="C110" s="136" t="s">
        <v>7</v>
      </c>
      <c r="D110" s="137" t="s">
        <v>255</v>
      </c>
      <c r="E110" s="136" t="s">
        <v>44</v>
      </c>
      <c r="F110" s="138">
        <v>100</v>
      </c>
      <c r="G110" s="9"/>
      <c r="H110" s="9"/>
      <c r="I110" s="9"/>
      <c r="J110" s="9"/>
      <c r="K110" s="9"/>
    </row>
    <row r="111" spans="1:11">
      <c r="A111" s="11" t="s">
        <v>58</v>
      </c>
      <c r="B111" s="136" t="s">
        <v>57</v>
      </c>
      <c r="C111" s="136" t="s">
        <v>7</v>
      </c>
      <c r="D111" s="137" t="s">
        <v>256</v>
      </c>
      <c r="E111" s="136" t="s">
        <v>1</v>
      </c>
      <c r="F111" s="138">
        <f>F112</f>
        <v>10</v>
      </c>
      <c r="G111" s="9"/>
      <c r="H111" s="9"/>
      <c r="I111" s="9"/>
      <c r="J111" s="9"/>
      <c r="K111" s="9"/>
    </row>
    <row r="112" spans="1:11" ht="24.75" customHeight="1">
      <c r="A112" s="11" t="s">
        <v>45</v>
      </c>
      <c r="B112" s="136" t="s">
        <v>57</v>
      </c>
      <c r="C112" s="136" t="s">
        <v>7</v>
      </c>
      <c r="D112" s="137" t="s">
        <v>256</v>
      </c>
      <c r="E112" s="136" t="s">
        <v>44</v>
      </c>
      <c r="F112" s="138">
        <v>10</v>
      </c>
      <c r="G112" s="9"/>
      <c r="H112" s="9"/>
      <c r="I112" s="9"/>
      <c r="J112" s="9"/>
      <c r="K112" s="9"/>
    </row>
    <row r="113" spans="1:11" hidden="1">
      <c r="A113" s="151" t="s">
        <v>279</v>
      </c>
      <c r="B113" s="152" t="s">
        <v>22</v>
      </c>
      <c r="C113" s="152" t="s">
        <v>2</v>
      </c>
      <c r="D113" s="153" t="s">
        <v>98</v>
      </c>
      <c r="E113" s="154" t="s">
        <v>1</v>
      </c>
      <c r="F113" s="155">
        <f>F114</f>
        <v>0</v>
      </c>
      <c r="G113" s="9"/>
      <c r="H113" s="9"/>
      <c r="I113" s="9"/>
      <c r="J113" s="9"/>
      <c r="K113" s="9"/>
    </row>
    <row r="114" spans="1:11" ht="25.5" hidden="1">
      <c r="A114" s="148" t="s">
        <v>273</v>
      </c>
      <c r="B114" s="117" t="s">
        <v>22</v>
      </c>
      <c r="C114" s="117" t="s">
        <v>57</v>
      </c>
      <c r="D114" s="137" t="s">
        <v>98</v>
      </c>
      <c r="E114" s="136" t="s">
        <v>1</v>
      </c>
      <c r="F114" s="138">
        <f>F115</f>
        <v>0</v>
      </c>
      <c r="G114" s="9"/>
      <c r="H114" s="9"/>
      <c r="I114" s="9"/>
      <c r="J114" s="9"/>
      <c r="K114" s="9"/>
    </row>
    <row r="115" spans="1:11" ht="27" hidden="1">
      <c r="A115" s="162" t="s">
        <v>283</v>
      </c>
      <c r="B115" s="157" t="s">
        <v>22</v>
      </c>
      <c r="C115" s="157" t="s">
        <v>57</v>
      </c>
      <c r="D115" s="58" t="s">
        <v>99</v>
      </c>
      <c r="E115" s="57" t="s">
        <v>1</v>
      </c>
      <c r="F115" s="135">
        <f>F116+F118</f>
        <v>0</v>
      </c>
      <c r="G115" s="9"/>
      <c r="H115" s="9"/>
      <c r="I115" s="9"/>
      <c r="J115" s="161"/>
      <c r="K115" s="9"/>
    </row>
    <row r="116" spans="1:11" ht="51.75" hidden="1">
      <c r="A116" s="149" t="s">
        <v>274</v>
      </c>
      <c r="B116" s="141" t="s">
        <v>22</v>
      </c>
      <c r="C116" s="141" t="s">
        <v>57</v>
      </c>
      <c r="D116" s="146" t="s">
        <v>276</v>
      </c>
      <c r="E116" s="147" t="s">
        <v>1</v>
      </c>
      <c r="F116" s="89">
        <f>F117</f>
        <v>0</v>
      </c>
      <c r="G116" s="9"/>
      <c r="H116" s="9"/>
      <c r="I116" s="9"/>
      <c r="J116" s="9"/>
      <c r="K116" s="9"/>
    </row>
    <row r="117" spans="1:11" ht="26.25" hidden="1">
      <c r="A117" s="150" t="s">
        <v>45</v>
      </c>
      <c r="B117" s="140" t="s">
        <v>22</v>
      </c>
      <c r="C117" s="140" t="s">
        <v>57</v>
      </c>
      <c r="D117" s="146" t="s">
        <v>276</v>
      </c>
      <c r="E117" s="147" t="s">
        <v>44</v>
      </c>
      <c r="F117" s="89"/>
      <c r="G117" s="9"/>
      <c r="H117" s="9"/>
      <c r="I117" s="9"/>
      <c r="J117" s="9"/>
      <c r="K117" s="9"/>
    </row>
    <row r="118" spans="1:11" ht="54" hidden="1" customHeight="1">
      <c r="A118" s="142" t="s">
        <v>275</v>
      </c>
      <c r="B118" s="143" t="s">
        <v>22</v>
      </c>
      <c r="C118" s="143" t="s">
        <v>57</v>
      </c>
      <c r="D118" s="137" t="s">
        <v>277</v>
      </c>
      <c r="E118" s="136" t="s">
        <v>1</v>
      </c>
      <c r="F118" s="138">
        <f>F119</f>
        <v>0</v>
      </c>
      <c r="G118" s="9"/>
      <c r="H118" s="9"/>
      <c r="I118" s="9"/>
      <c r="J118" s="9"/>
      <c r="K118" s="9"/>
    </row>
    <row r="119" spans="1:11" ht="26.25" hidden="1">
      <c r="A119" s="150" t="s">
        <v>45</v>
      </c>
      <c r="B119" s="140" t="s">
        <v>22</v>
      </c>
      <c r="C119" s="140" t="s">
        <v>57</v>
      </c>
      <c r="D119" s="146" t="s">
        <v>277</v>
      </c>
      <c r="E119" s="147" t="s">
        <v>44</v>
      </c>
      <c r="F119" s="89"/>
      <c r="G119" s="9"/>
      <c r="H119" s="9"/>
      <c r="I119" s="9"/>
      <c r="J119" s="9"/>
      <c r="K119" s="9"/>
    </row>
    <row r="120" spans="1:11">
      <c r="A120" s="51" t="s">
        <v>56</v>
      </c>
      <c r="B120" s="84" t="s">
        <v>14</v>
      </c>
      <c r="C120" s="84" t="s">
        <v>2</v>
      </c>
      <c r="D120" s="85" t="s">
        <v>98</v>
      </c>
      <c r="E120" s="84" t="s">
        <v>1</v>
      </c>
      <c r="F120" s="86">
        <f>F121</f>
        <v>1576</v>
      </c>
      <c r="G120" s="9"/>
      <c r="H120" s="9"/>
      <c r="I120" s="9"/>
      <c r="J120" s="9"/>
      <c r="K120" s="9"/>
    </row>
    <row r="121" spans="1:11">
      <c r="A121" s="54" t="s">
        <v>55</v>
      </c>
      <c r="B121" s="74" t="s">
        <v>14</v>
      </c>
      <c r="C121" s="74" t="s">
        <v>4</v>
      </c>
      <c r="D121" s="77" t="s">
        <v>98</v>
      </c>
      <c r="E121" s="74" t="s">
        <v>1</v>
      </c>
      <c r="F121" s="76">
        <f>F125+F126+F127+F131+F130</f>
        <v>1576</v>
      </c>
      <c r="G121" s="9"/>
      <c r="H121" s="9"/>
      <c r="I121" s="9"/>
      <c r="J121" s="9"/>
      <c r="K121" s="9"/>
    </row>
    <row r="122" spans="1:11" ht="27">
      <c r="A122" s="56" t="s">
        <v>284</v>
      </c>
      <c r="B122" s="57" t="s">
        <v>14</v>
      </c>
      <c r="C122" s="57" t="s">
        <v>4</v>
      </c>
      <c r="D122" s="58" t="s">
        <v>122</v>
      </c>
      <c r="E122" s="57" t="s">
        <v>1</v>
      </c>
      <c r="F122" s="135">
        <f>F123+F128</f>
        <v>1576</v>
      </c>
      <c r="G122" s="9"/>
      <c r="H122" s="9"/>
      <c r="I122" s="9"/>
      <c r="J122" s="9"/>
      <c r="K122" s="9"/>
    </row>
    <row r="123" spans="1:11">
      <c r="A123" s="12" t="s">
        <v>46</v>
      </c>
      <c r="B123" s="13" t="s">
        <v>14</v>
      </c>
      <c r="C123" s="13" t="s">
        <v>4</v>
      </c>
      <c r="D123" s="18" t="s">
        <v>123</v>
      </c>
      <c r="E123" s="13" t="s">
        <v>1</v>
      </c>
      <c r="F123" s="168">
        <f>F124</f>
        <v>899.30000000000007</v>
      </c>
      <c r="G123" s="9"/>
      <c r="H123" s="9"/>
      <c r="I123" s="9"/>
      <c r="J123" s="9"/>
      <c r="K123" s="9"/>
    </row>
    <row r="124" spans="1:11">
      <c r="A124" s="12" t="s">
        <v>54</v>
      </c>
      <c r="B124" s="13" t="s">
        <v>14</v>
      </c>
      <c r="C124" s="13" t="s">
        <v>4</v>
      </c>
      <c r="D124" s="18" t="s">
        <v>257</v>
      </c>
      <c r="E124" s="13" t="s">
        <v>1</v>
      </c>
      <c r="F124" s="168">
        <f>F125+F126+F127</f>
        <v>899.30000000000007</v>
      </c>
      <c r="G124" s="9"/>
      <c r="H124" s="9"/>
      <c r="I124" s="9"/>
      <c r="J124" s="9"/>
      <c r="K124" s="9"/>
    </row>
    <row r="125" spans="1:11" ht="25.5">
      <c r="A125" s="12" t="s">
        <v>53</v>
      </c>
      <c r="B125" s="13" t="s">
        <v>14</v>
      </c>
      <c r="C125" s="13" t="s">
        <v>4</v>
      </c>
      <c r="D125" s="18" t="s">
        <v>257</v>
      </c>
      <c r="E125" s="13" t="s">
        <v>5</v>
      </c>
      <c r="F125" s="167">
        <v>667.2</v>
      </c>
      <c r="G125" s="9"/>
      <c r="H125" s="9"/>
      <c r="I125" s="9"/>
      <c r="J125" s="9"/>
      <c r="K125" s="9"/>
    </row>
    <row r="126" spans="1:11" ht="25.5">
      <c r="A126" s="12" t="s">
        <v>45</v>
      </c>
      <c r="B126" s="13" t="s">
        <v>14</v>
      </c>
      <c r="C126" s="13" t="s">
        <v>4</v>
      </c>
      <c r="D126" s="18" t="s">
        <v>257</v>
      </c>
      <c r="E126" s="13" t="s">
        <v>44</v>
      </c>
      <c r="F126" s="168">
        <v>232.1</v>
      </c>
      <c r="G126" s="9"/>
      <c r="H126" s="9"/>
      <c r="I126" s="9"/>
      <c r="J126" s="106"/>
      <c r="K126" s="9"/>
    </row>
    <row r="127" spans="1:11" hidden="1">
      <c r="A127" s="11" t="s">
        <v>52</v>
      </c>
      <c r="B127" s="13" t="s">
        <v>14</v>
      </c>
      <c r="C127" s="13" t="s">
        <v>4</v>
      </c>
      <c r="D127" s="18" t="s">
        <v>257</v>
      </c>
      <c r="E127" s="13" t="s">
        <v>51</v>
      </c>
      <c r="F127" s="168"/>
      <c r="G127" s="9"/>
      <c r="H127" s="9"/>
      <c r="I127" s="9"/>
      <c r="J127" s="9"/>
      <c r="K127" s="9"/>
    </row>
    <row r="128" spans="1:11">
      <c r="A128" s="12" t="s">
        <v>46</v>
      </c>
      <c r="B128" s="13" t="s">
        <v>14</v>
      </c>
      <c r="C128" s="13" t="s">
        <v>4</v>
      </c>
      <c r="D128" s="18" t="s">
        <v>177</v>
      </c>
      <c r="E128" s="13" t="s">
        <v>1</v>
      </c>
      <c r="F128" s="168">
        <f>F129</f>
        <v>676.7</v>
      </c>
      <c r="G128" s="9"/>
      <c r="H128" s="9"/>
      <c r="I128" s="9"/>
      <c r="J128" s="9"/>
      <c r="K128" s="9"/>
    </row>
    <row r="129" spans="1:11">
      <c r="A129" s="12" t="s">
        <v>54</v>
      </c>
      <c r="B129" s="13" t="s">
        <v>14</v>
      </c>
      <c r="C129" s="13" t="s">
        <v>4</v>
      </c>
      <c r="D129" s="18" t="s">
        <v>178</v>
      </c>
      <c r="E129" s="13" t="s">
        <v>1</v>
      </c>
      <c r="F129" s="168">
        <f>F131+F130</f>
        <v>676.7</v>
      </c>
      <c r="G129" s="9"/>
      <c r="H129" s="9"/>
      <c r="I129" s="9"/>
      <c r="J129" s="9"/>
      <c r="K129" s="9"/>
    </row>
    <row r="130" spans="1:11">
      <c r="A130" s="12" t="s">
        <v>250</v>
      </c>
      <c r="B130" s="13" t="s">
        <v>14</v>
      </c>
      <c r="C130" s="13" t="s">
        <v>4</v>
      </c>
      <c r="D130" s="18" t="s">
        <v>178</v>
      </c>
      <c r="E130" s="13" t="s">
        <v>5</v>
      </c>
      <c r="F130" s="167">
        <v>497.4</v>
      </c>
      <c r="G130" s="9"/>
      <c r="H130" s="9"/>
      <c r="I130" s="9"/>
      <c r="J130" s="9"/>
      <c r="K130" s="9"/>
    </row>
    <row r="131" spans="1:11" ht="25.5">
      <c r="A131" s="41" t="s">
        <v>179</v>
      </c>
      <c r="B131" s="13" t="s">
        <v>14</v>
      </c>
      <c r="C131" s="13" t="s">
        <v>4</v>
      </c>
      <c r="D131" s="18" t="s">
        <v>178</v>
      </c>
      <c r="E131" s="13" t="s">
        <v>51</v>
      </c>
      <c r="F131" s="167">
        <v>179.3</v>
      </c>
      <c r="G131" s="9"/>
      <c r="H131" s="9"/>
      <c r="I131" s="9"/>
      <c r="J131" s="9"/>
      <c r="K131" s="9"/>
    </row>
    <row r="132" spans="1:11">
      <c r="A132" s="51" t="s">
        <v>124</v>
      </c>
      <c r="B132" s="84" t="s">
        <v>12</v>
      </c>
      <c r="C132" s="84" t="s">
        <v>2</v>
      </c>
      <c r="D132" s="85" t="s">
        <v>98</v>
      </c>
      <c r="E132" s="84" t="s">
        <v>1</v>
      </c>
      <c r="F132" s="86">
        <f>F133+F137</f>
        <v>111.6</v>
      </c>
      <c r="G132" s="9"/>
      <c r="H132" s="9"/>
      <c r="I132" s="9"/>
      <c r="J132" s="9"/>
      <c r="K132" s="9"/>
    </row>
    <row r="133" spans="1:11">
      <c r="A133" s="54" t="s">
        <v>50</v>
      </c>
      <c r="B133" s="74" t="s">
        <v>12</v>
      </c>
      <c r="C133" s="74" t="s">
        <v>4</v>
      </c>
      <c r="D133" s="77" t="s">
        <v>98</v>
      </c>
      <c r="E133" s="74" t="s">
        <v>1</v>
      </c>
      <c r="F133" s="76">
        <f>F134</f>
        <v>111.6</v>
      </c>
      <c r="G133" s="9"/>
      <c r="H133" s="9"/>
      <c r="I133" s="9"/>
      <c r="J133" s="9"/>
      <c r="K133" s="9"/>
    </row>
    <row r="134" spans="1:11">
      <c r="A134" s="16" t="s">
        <v>103</v>
      </c>
      <c r="B134" s="82" t="s">
        <v>12</v>
      </c>
      <c r="C134" s="82" t="s">
        <v>4</v>
      </c>
      <c r="D134" s="68" t="s">
        <v>104</v>
      </c>
      <c r="E134" s="82" t="s">
        <v>1</v>
      </c>
      <c r="F134" s="83">
        <f>F135</f>
        <v>111.6</v>
      </c>
      <c r="G134" s="9"/>
      <c r="H134" s="9"/>
      <c r="I134" s="9"/>
      <c r="J134" s="9"/>
      <c r="K134" s="9"/>
    </row>
    <row r="135" spans="1:11">
      <c r="A135" s="11" t="s">
        <v>49</v>
      </c>
      <c r="B135" s="82" t="s">
        <v>12</v>
      </c>
      <c r="C135" s="82" t="s">
        <v>4</v>
      </c>
      <c r="D135" s="68" t="s">
        <v>105</v>
      </c>
      <c r="E135" s="82" t="s">
        <v>1</v>
      </c>
      <c r="F135" s="83">
        <f>F136</f>
        <v>111.6</v>
      </c>
      <c r="G135" s="9"/>
      <c r="H135" s="9"/>
      <c r="I135" s="9"/>
      <c r="J135" s="9"/>
      <c r="K135" s="9"/>
    </row>
    <row r="136" spans="1:11" ht="14.25" customHeight="1">
      <c r="A136" s="95" t="s">
        <v>294</v>
      </c>
      <c r="B136" s="66" t="s">
        <v>12</v>
      </c>
      <c r="C136" s="66" t="s">
        <v>4</v>
      </c>
      <c r="D136" s="67" t="s">
        <v>119</v>
      </c>
      <c r="E136" s="66" t="s">
        <v>293</v>
      </c>
      <c r="F136" s="60">
        <v>111.6</v>
      </c>
      <c r="G136" s="9"/>
      <c r="H136" s="9"/>
      <c r="I136" s="9"/>
      <c r="J136" s="9"/>
      <c r="K136" s="9"/>
    </row>
    <row r="137" spans="1:11" hidden="1">
      <c r="A137" s="54" t="s">
        <v>126</v>
      </c>
      <c r="B137" s="74" t="s">
        <v>12</v>
      </c>
      <c r="C137" s="74" t="s">
        <v>10</v>
      </c>
      <c r="D137" s="77" t="s">
        <v>98</v>
      </c>
      <c r="E137" s="74" t="s">
        <v>1</v>
      </c>
      <c r="F137" s="59">
        <f>F138</f>
        <v>0</v>
      </c>
      <c r="G137" s="9"/>
      <c r="H137" s="9"/>
      <c r="I137" s="9"/>
      <c r="J137" s="9"/>
      <c r="K137" s="9"/>
    </row>
    <row r="138" spans="1:11" hidden="1">
      <c r="A138" s="56" t="s">
        <v>48</v>
      </c>
      <c r="B138" s="57" t="s">
        <v>12</v>
      </c>
      <c r="C138" s="57" t="s">
        <v>10</v>
      </c>
      <c r="D138" s="58" t="s">
        <v>98</v>
      </c>
      <c r="E138" s="57" t="s">
        <v>1</v>
      </c>
      <c r="F138" s="139">
        <f>F139</f>
        <v>0</v>
      </c>
      <c r="G138" s="9"/>
      <c r="H138" s="9"/>
      <c r="I138" s="9"/>
      <c r="J138" s="9"/>
      <c r="K138" s="9"/>
    </row>
    <row r="139" spans="1:11" hidden="1">
      <c r="A139" s="11" t="s">
        <v>46</v>
      </c>
      <c r="B139" s="136" t="s">
        <v>12</v>
      </c>
      <c r="C139" s="136" t="s">
        <v>10</v>
      </c>
      <c r="D139" s="137" t="s">
        <v>127</v>
      </c>
      <c r="E139" s="136" t="s">
        <v>1</v>
      </c>
      <c r="F139" s="181">
        <f>F140</f>
        <v>0</v>
      </c>
      <c r="G139" s="9"/>
      <c r="H139" s="9"/>
      <c r="I139" s="9"/>
      <c r="J139" s="9"/>
      <c r="K139" s="9"/>
    </row>
    <row r="140" spans="1:11" ht="25.5" hidden="1">
      <c r="A140" s="11" t="s">
        <v>45</v>
      </c>
      <c r="B140" s="136" t="s">
        <v>12</v>
      </c>
      <c r="C140" s="136" t="s">
        <v>10</v>
      </c>
      <c r="D140" s="137" t="s">
        <v>258</v>
      </c>
      <c r="E140" s="136" t="s">
        <v>44</v>
      </c>
      <c r="F140" s="182">
        <v>0</v>
      </c>
      <c r="G140" s="9"/>
      <c r="H140" s="9"/>
      <c r="I140" s="9"/>
      <c r="J140" s="9"/>
      <c r="K140" s="9"/>
    </row>
    <row r="141" spans="1:11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</sheetData>
  <autoFilter ref="D1:D209">
    <filterColumn colId="0"/>
  </autoFilter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1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201"/>
  <sheetViews>
    <sheetView topLeftCell="A2" workbookViewId="0">
      <selection activeCell="L16" sqref="L16"/>
    </sheetView>
  </sheetViews>
  <sheetFormatPr defaultRowHeight="15.75"/>
  <cols>
    <col min="1" max="1" width="56.425781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>
      <c r="A1" s="9"/>
      <c r="B1" s="19"/>
      <c r="C1" s="9"/>
      <c r="D1" s="9"/>
      <c r="E1" s="17"/>
      <c r="F1" s="308" t="s">
        <v>130</v>
      </c>
      <c r="G1" s="308"/>
      <c r="H1" s="1"/>
      <c r="I1" s="1"/>
      <c r="J1" s="9"/>
      <c r="K1" s="9"/>
      <c r="L1" s="9"/>
      <c r="M1" s="9"/>
    </row>
    <row r="2" spans="1:13" ht="47.25" customHeight="1">
      <c r="A2" s="9"/>
      <c r="B2" s="19"/>
      <c r="C2" s="14"/>
      <c r="D2" s="14"/>
      <c r="E2" s="323" t="s">
        <v>222</v>
      </c>
      <c r="F2" s="323"/>
      <c r="G2" s="323"/>
      <c r="H2" s="1"/>
      <c r="I2" s="1"/>
      <c r="J2" s="1"/>
      <c r="K2" s="9"/>
      <c r="L2" s="9"/>
      <c r="M2" s="9"/>
    </row>
    <row r="3" spans="1:13" ht="15.75" customHeight="1">
      <c r="A3" s="311" t="s">
        <v>131</v>
      </c>
      <c r="B3" s="311"/>
      <c r="C3" s="311"/>
      <c r="D3" s="311"/>
      <c r="E3" s="311"/>
      <c r="F3" s="311"/>
      <c r="G3" s="311"/>
      <c r="H3" s="311"/>
      <c r="I3" s="9"/>
      <c r="J3" s="9"/>
      <c r="K3" s="9"/>
      <c r="L3" s="9"/>
      <c r="M3" s="9"/>
    </row>
    <row r="4" spans="1:13" ht="27.75" customHeight="1">
      <c r="A4" s="324" t="s">
        <v>318</v>
      </c>
      <c r="B4" s="324"/>
      <c r="C4" s="324"/>
      <c r="D4" s="324"/>
      <c r="E4" s="324"/>
      <c r="F4" s="324"/>
      <c r="G4" s="324"/>
      <c r="H4" s="324"/>
      <c r="I4" s="9"/>
      <c r="J4" s="9"/>
      <c r="K4" s="9"/>
      <c r="L4" s="9"/>
      <c r="M4" s="9"/>
    </row>
    <row r="5" spans="1:13" ht="12.75">
      <c r="A5" s="9"/>
      <c r="B5" s="19"/>
      <c r="C5" s="9"/>
      <c r="D5" s="9"/>
      <c r="E5" s="17"/>
      <c r="F5" s="9"/>
      <c r="G5" s="15" t="s">
        <v>95</v>
      </c>
      <c r="H5" s="9"/>
      <c r="I5" s="9"/>
      <c r="J5" s="9"/>
      <c r="K5" s="9"/>
      <c r="L5" s="9"/>
      <c r="M5" s="9"/>
    </row>
    <row r="6" spans="1:13" ht="12.75">
      <c r="A6" s="325" t="s">
        <v>0</v>
      </c>
      <c r="B6" s="321" t="s">
        <v>132</v>
      </c>
      <c r="C6" s="312" t="s">
        <v>94</v>
      </c>
      <c r="D6" s="312" t="s">
        <v>93</v>
      </c>
      <c r="E6" s="317" t="s">
        <v>92</v>
      </c>
      <c r="F6" s="319" t="s">
        <v>91</v>
      </c>
      <c r="G6" s="314" t="s">
        <v>90</v>
      </c>
      <c r="H6" s="9"/>
      <c r="I6" s="9"/>
      <c r="J6" s="9"/>
      <c r="K6" s="9"/>
      <c r="L6" s="9"/>
      <c r="M6" s="9"/>
    </row>
    <row r="7" spans="1:13" ht="19.5" customHeight="1">
      <c r="A7" s="325"/>
      <c r="B7" s="322"/>
      <c r="C7" s="313"/>
      <c r="D7" s="313"/>
      <c r="E7" s="318"/>
      <c r="F7" s="320"/>
      <c r="G7" s="315"/>
      <c r="H7" s="9"/>
      <c r="I7" s="9"/>
      <c r="J7" s="9"/>
      <c r="K7" s="9"/>
      <c r="L7" s="9"/>
      <c r="M7" s="9"/>
    </row>
    <row r="8" spans="1:13">
      <c r="A8" s="96" t="s">
        <v>89</v>
      </c>
      <c r="B8" s="166">
        <v>915</v>
      </c>
      <c r="C8" s="97" t="s">
        <v>2</v>
      </c>
      <c r="D8" s="97" t="s">
        <v>2</v>
      </c>
      <c r="E8" s="98" t="s">
        <v>98</v>
      </c>
      <c r="F8" s="97" t="s">
        <v>1</v>
      </c>
      <c r="G8" s="99">
        <f>G9+G44+G57+G86+G112+G119+G131</f>
        <v>5931.9000000000005</v>
      </c>
      <c r="H8" s="9"/>
      <c r="I8" s="9"/>
      <c r="J8" s="9"/>
      <c r="K8" s="9"/>
      <c r="L8" s="9"/>
      <c r="M8" s="9"/>
    </row>
    <row r="9" spans="1:13">
      <c r="A9" s="100" t="s">
        <v>88</v>
      </c>
      <c r="B9" s="91">
        <v>915</v>
      </c>
      <c r="C9" s="84" t="s">
        <v>4</v>
      </c>
      <c r="D9" s="84" t="s">
        <v>2</v>
      </c>
      <c r="E9" s="85" t="s">
        <v>98</v>
      </c>
      <c r="F9" s="84" t="s">
        <v>1</v>
      </c>
      <c r="G9" s="86">
        <f>G10+G15+G23+G33+G37+G28</f>
        <v>3429.2</v>
      </c>
      <c r="H9" s="9"/>
      <c r="I9" s="9"/>
      <c r="J9" s="9"/>
      <c r="K9" s="9"/>
      <c r="L9" s="9"/>
      <c r="M9" s="9"/>
    </row>
    <row r="10" spans="1:13" ht="27">
      <c r="A10" s="53" t="s">
        <v>87</v>
      </c>
      <c r="B10" s="90">
        <v>915</v>
      </c>
      <c r="C10" s="176" t="s">
        <v>4</v>
      </c>
      <c r="D10" s="176" t="s">
        <v>20</v>
      </c>
      <c r="E10" s="177" t="s">
        <v>98</v>
      </c>
      <c r="F10" s="176" t="s">
        <v>1</v>
      </c>
      <c r="G10" s="178">
        <f>G14</f>
        <v>750.5</v>
      </c>
      <c r="H10" s="9"/>
      <c r="I10" s="9"/>
      <c r="J10" s="9"/>
      <c r="K10" s="9"/>
      <c r="L10" s="9"/>
      <c r="M10" s="9"/>
    </row>
    <row r="11" spans="1:13" ht="27">
      <c r="A11" s="56" t="s">
        <v>283</v>
      </c>
      <c r="B11" s="92">
        <v>915</v>
      </c>
      <c r="C11" s="57" t="s">
        <v>4</v>
      </c>
      <c r="D11" s="57" t="s">
        <v>20</v>
      </c>
      <c r="E11" s="58" t="s">
        <v>99</v>
      </c>
      <c r="F11" s="57" t="s">
        <v>1</v>
      </c>
      <c r="G11" s="135">
        <f>G12</f>
        <v>750.5</v>
      </c>
      <c r="H11" s="9"/>
      <c r="I11" s="9"/>
      <c r="J11" s="9"/>
      <c r="K11" s="9"/>
      <c r="L11" s="9"/>
      <c r="M11" s="9"/>
    </row>
    <row r="12" spans="1:13" ht="25.5">
      <c r="A12" s="11" t="s">
        <v>47</v>
      </c>
      <c r="B12" s="40">
        <v>915</v>
      </c>
      <c r="C12" s="136" t="s">
        <v>4</v>
      </c>
      <c r="D12" s="136" t="s">
        <v>20</v>
      </c>
      <c r="E12" s="137" t="s">
        <v>100</v>
      </c>
      <c r="F12" s="136" t="s">
        <v>1</v>
      </c>
      <c r="G12" s="179">
        <f>G13</f>
        <v>750.5</v>
      </c>
      <c r="H12" s="9"/>
      <c r="I12" s="9"/>
      <c r="J12" s="9"/>
      <c r="K12" s="9"/>
      <c r="L12" s="9"/>
      <c r="M12" s="9"/>
    </row>
    <row r="13" spans="1:13">
      <c r="A13" s="11" t="s">
        <v>86</v>
      </c>
      <c r="B13" s="40">
        <v>915</v>
      </c>
      <c r="C13" s="136" t="s">
        <v>4</v>
      </c>
      <c r="D13" s="136" t="s">
        <v>20</v>
      </c>
      <c r="E13" s="137" t="s">
        <v>101</v>
      </c>
      <c r="F13" s="136" t="s">
        <v>1</v>
      </c>
      <c r="G13" s="179">
        <f>G14</f>
        <v>750.5</v>
      </c>
      <c r="H13" s="9"/>
      <c r="I13" s="9"/>
      <c r="J13" s="9"/>
      <c r="K13" s="9"/>
      <c r="L13" s="9"/>
      <c r="M13" s="9"/>
    </row>
    <row r="14" spans="1:13" ht="25.5">
      <c r="A14" s="11" t="s">
        <v>74</v>
      </c>
      <c r="B14" s="40">
        <v>915</v>
      </c>
      <c r="C14" s="136" t="s">
        <v>4</v>
      </c>
      <c r="D14" s="136" t="s">
        <v>20</v>
      </c>
      <c r="E14" s="137" t="s">
        <v>101</v>
      </c>
      <c r="F14" s="136" t="s">
        <v>16</v>
      </c>
      <c r="G14" s="167">
        <v>750.5</v>
      </c>
      <c r="H14" s="9"/>
      <c r="I14" s="9"/>
      <c r="J14" s="9"/>
      <c r="K14" s="9"/>
      <c r="L14" s="9"/>
      <c r="M14" s="9"/>
    </row>
    <row r="15" spans="1:13" ht="40.5">
      <c r="A15" s="53" t="s">
        <v>85</v>
      </c>
      <c r="B15" s="90">
        <v>915</v>
      </c>
      <c r="C15" s="176" t="s">
        <v>4</v>
      </c>
      <c r="D15" s="176" t="s">
        <v>41</v>
      </c>
      <c r="E15" s="177" t="s">
        <v>98</v>
      </c>
      <c r="F15" s="176" t="s">
        <v>1</v>
      </c>
      <c r="G15" s="178">
        <f>G16</f>
        <v>1909.4</v>
      </c>
      <c r="H15" s="9"/>
      <c r="I15" s="9"/>
      <c r="J15" s="9"/>
      <c r="K15" s="9"/>
      <c r="L15" s="9"/>
      <c r="M15" s="9"/>
    </row>
    <row r="16" spans="1:13" ht="27">
      <c r="A16" s="56" t="s">
        <v>283</v>
      </c>
      <c r="B16" s="92">
        <v>915</v>
      </c>
      <c r="C16" s="57" t="s">
        <v>4</v>
      </c>
      <c r="D16" s="57" t="s">
        <v>41</v>
      </c>
      <c r="E16" s="58" t="s">
        <v>99</v>
      </c>
      <c r="F16" s="57" t="s">
        <v>1</v>
      </c>
      <c r="G16" s="139">
        <f>G17</f>
        <v>1909.4</v>
      </c>
      <c r="H16" s="9"/>
      <c r="I16" s="9"/>
      <c r="J16" s="9"/>
      <c r="K16" s="9"/>
      <c r="L16" s="9"/>
      <c r="M16" s="9"/>
    </row>
    <row r="17" spans="1:13" ht="25.5">
      <c r="A17" s="11" t="s">
        <v>47</v>
      </c>
      <c r="B17" s="40">
        <v>915</v>
      </c>
      <c r="C17" s="136" t="s">
        <v>4</v>
      </c>
      <c r="D17" s="136" t="s">
        <v>41</v>
      </c>
      <c r="E17" s="137" t="s">
        <v>100</v>
      </c>
      <c r="F17" s="136" t="s">
        <v>1</v>
      </c>
      <c r="G17" s="179">
        <f>G18+G21</f>
        <v>1909.4</v>
      </c>
      <c r="H17" s="9"/>
      <c r="I17" s="9"/>
      <c r="J17" s="9"/>
      <c r="K17" s="9"/>
      <c r="L17" s="9"/>
      <c r="M17" s="9"/>
    </row>
    <row r="18" spans="1:13" ht="25.5">
      <c r="A18" s="11" t="s">
        <v>84</v>
      </c>
      <c r="B18" s="40">
        <v>915</v>
      </c>
      <c r="C18" s="136" t="s">
        <v>4</v>
      </c>
      <c r="D18" s="136" t="s">
        <v>41</v>
      </c>
      <c r="E18" s="137" t="s">
        <v>102</v>
      </c>
      <c r="F18" s="136" t="s">
        <v>1</v>
      </c>
      <c r="G18" s="179">
        <f>G19+G20+G22</f>
        <v>1909.4</v>
      </c>
      <c r="H18" s="9"/>
      <c r="I18" s="9"/>
      <c r="J18" s="9"/>
      <c r="K18" s="9"/>
      <c r="L18" s="9"/>
      <c r="M18" s="9"/>
    </row>
    <row r="19" spans="1:13" ht="25.5">
      <c r="A19" s="11" t="s">
        <v>74</v>
      </c>
      <c r="B19" s="40">
        <v>915</v>
      </c>
      <c r="C19" s="136" t="s">
        <v>4</v>
      </c>
      <c r="D19" s="136" t="s">
        <v>41</v>
      </c>
      <c r="E19" s="137" t="s">
        <v>102</v>
      </c>
      <c r="F19" s="136" t="s">
        <v>16</v>
      </c>
      <c r="G19" s="167">
        <v>1680</v>
      </c>
      <c r="H19" s="9"/>
      <c r="I19" s="9"/>
      <c r="J19" s="9"/>
      <c r="K19" s="9"/>
      <c r="L19" s="9"/>
      <c r="M19" s="9"/>
    </row>
    <row r="20" spans="1:13" ht="25.5">
      <c r="A20" s="11" t="s">
        <v>45</v>
      </c>
      <c r="B20" s="122">
        <v>915</v>
      </c>
      <c r="C20" s="66" t="s">
        <v>4</v>
      </c>
      <c r="D20" s="66" t="s">
        <v>41</v>
      </c>
      <c r="E20" s="67" t="s">
        <v>102</v>
      </c>
      <c r="F20" s="66" t="s">
        <v>44</v>
      </c>
      <c r="G20" s="83">
        <v>227.7</v>
      </c>
      <c r="H20" s="9"/>
      <c r="I20" s="9"/>
      <c r="J20" s="9"/>
      <c r="K20" s="9"/>
      <c r="L20" s="9"/>
      <c r="M20" s="9"/>
    </row>
    <row r="21" spans="1:13" hidden="1">
      <c r="A21" s="11" t="s">
        <v>21</v>
      </c>
      <c r="B21" s="122">
        <v>915</v>
      </c>
      <c r="C21" s="66" t="s">
        <v>4</v>
      </c>
      <c r="D21" s="66" t="s">
        <v>41</v>
      </c>
      <c r="E21" s="67" t="s">
        <v>202</v>
      </c>
      <c r="F21" s="66" t="s">
        <v>65</v>
      </c>
      <c r="G21" s="165"/>
      <c r="H21" s="9"/>
      <c r="I21" s="9"/>
      <c r="J21" s="9"/>
      <c r="K21" s="9"/>
      <c r="L21" s="9"/>
      <c r="M21" s="9"/>
    </row>
    <row r="22" spans="1:13">
      <c r="A22" s="11" t="s">
        <v>62</v>
      </c>
      <c r="B22" s="122">
        <v>915</v>
      </c>
      <c r="C22" s="66" t="s">
        <v>4</v>
      </c>
      <c r="D22" s="66" t="s">
        <v>41</v>
      </c>
      <c r="E22" s="67" t="s">
        <v>102</v>
      </c>
      <c r="F22" s="66" t="s">
        <v>51</v>
      </c>
      <c r="G22" s="83">
        <v>1.7</v>
      </c>
      <c r="H22" s="9"/>
      <c r="I22" s="9"/>
      <c r="J22" s="9"/>
      <c r="K22" s="9"/>
      <c r="L22" s="9"/>
      <c r="M22" s="9"/>
    </row>
    <row r="23" spans="1:13" ht="40.5">
      <c r="A23" s="53" t="s">
        <v>83</v>
      </c>
      <c r="B23" s="90">
        <v>915</v>
      </c>
      <c r="C23" s="176" t="s">
        <v>4</v>
      </c>
      <c r="D23" s="176" t="s">
        <v>10</v>
      </c>
      <c r="E23" s="177" t="s">
        <v>98</v>
      </c>
      <c r="F23" s="176" t="s">
        <v>1</v>
      </c>
      <c r="G23" s="178">
        <f>G24</f>
        <v>4</v>
      </c>
      <c r="H23" s="9"/>
      <c r="I23" s="9"/>
      <c r="J23" s="9"/>
      <c r="K23" s="9"/>
      <c r="L23" s="9"/>
      <c r="M23" s="9"/>
    </row>
    <row r="24" spans="1:13" ht="27">
      <c r="A24" s="56" t="s">
        <v>283</v>
      </c>
      <c r="B24" s="92">
        <v>915</v>
      </c>
      <c r="C24" s="57" t="s">
        <v>4</v>
      </c>
      <c r="D24" s="57" t="s">
        <v>10</v>
      </c>
      <c r="E24" s="58" t="s">
        <v>99</v>
      </c>
      <c r="F24" s="57" t="s">
        <v>1</v>
      </c>
      <c r="G24" s="135">
        <f>G25</f>
        <v>4</v>
      </c>
      <c r="H24" s="9"/>
      <c r="I24" s="9"/>
      <c r="J24" s="9"/>
      <c r="K24" s="9"/>
      <c r="L24" s="9"/>
      <c r="M24" s="9"/>
    </row>
    <row r="25" spans="1:13" ht="25.5">
      <c r="A25" s="11" t="s">
        <v>47</v>
      </c>
      <c r="B25" s="40">
        <v>915</v>
      </c>
      <c r="C25" s="136" t="s">
        <v>4</v>
      </c>
      <c r="D25" s="136" t="s">
        <v>10</v>
      </c>
      <c r="E25" s="175" t="s">
        <v>100</v>
      </c>
      <c r="F25" s="136" t="s">
        <v>1</v>
      </c>
      <c r="G25" s="138">
        <f>G26</f>
        <v>4</v>
      </c>
      <c r="H25" s="9"/>
      <c r="I25" s="9"/>
      <c r="J25" s="9"/>
      <c r="K25" s="9"/>
      <c r="L25" s="9"/>
      <c r="M25" s="9"/>
    </row>
    <row r="26" spans="1:13" ht="38.25">
      <c r="A26" s="11" t="s">
        <v>225</v>
      </c>
      <c r="B26" s="40">
        <v>915</v>
      </c>
      <c r="C26" s="136" t="s">
        <v>4</v>
      </c>
      <c r="D26" s="136" t="s">
        <v>10</v>
      </c>
      <c r="E26" s="175" t="s">
        <v>205</v>
      </c>
      <c r="F26" s="136" t="s">
        <v>1</v>
      </c>
      <c r="G26" s="138">
        <f>G27</f>
        <v>4</v>
      </c>
      <c r="H26" s="9"/>
      <c r="I26" s="9"/>
      <c r="J26" s="9"/>
      <c r="K26" s="9"/>
      <c r="L26" s="9"/>
      <c r="M26" s="9"/>
    </row>
    <row r="27" spans="1:13" ht="13.5" customHeight="1">
      <c r="A27" s="11" t="s">
        <v>21</v>
      </c>
      <c r="B27" s="40">
        <v>915</v>
      </c>
      <c r="C27" s="66" t="s">
        <v>4</v>
      </c>
      <c r="D27" s="66" t="s">
        <v>10</v>
      </c>
      <c r="E27" s="72" t="s">
        <v>205</v>
      </c>
      <c r="F27" s="66" t="s">
        <v>65</v>
      </c>
      <c r="G27" s="71">
        <v>4</v>
      </c>
      <c r="H27" s="9"/>
      <c r="I27" s="9"/>
      <c r="J27" s="9"/>
      <c r="K27" s="9"/>
      <c r="L27" s="9"/>
      <c r="M27" s="9"/>
    </row>
    <row r="28" spans="1:13" hidden="1">
      <c r="A28" s="73" t="s">
        <v>206</v>
      </c>
      <c r="B28" s="90">
        <v>915</v>
      </c>
      <c r="C28" s="74" t="s">
        <v>4</v>
      </c>
      <c r="D28" s="74" t="s">
        <v>22</v>
      </c>
      <c r="E28" s="75" t="s">
        <v>98</v>
      </c>
      <c r="F28" s="74" t="s">
        <v>1</v>
      </c>
      <c r="G28" s="76">
        <f>G29</f>
        <v>0</v>
      </c>
      <c r="H28" s="9"/>
      <c r="I28" s="9"/>
      <c r="J28" s="9"/>
      <c r="K28" s="9"/>
      <c r="L28" s="9"/>
      <c r="M28" s="9"/>
    </row>
    <row r="29" spans="1:13" hidden="1">
      <c r="A29" s="16" t="s">
        <v>103</v>
      </c>
      <c r="B29" s="40">
        <v>915</v>
      </c>
      <c r="C29" s="66" t="s">
        <v>4</v>
      </c>
      <c r="D29" s="66" t="s">
        <v>22</v>
      </c>
      <c r="E29" s="72" t="s">
        <v>104</v>
      </c>
      <c r="F29" s="66" t="s">
        <v>1</v>
      </c>
      <c r="G29" s="71">
        <f>G30</f>
        <v>0</v>
      </c>
      <c r="H29" s="9"/>
      <c r="I29" s="9"/>
      <c r="J29" s="9"/>
      <c r="K29" s="9"/>
      <c r="L29" s="9"/>
      <c r="M29" s="9"/>
    </row>
    <row r="30" spans="1:13" ht="25.5" hidden="1">
      <c r="A30" s="11" t="s">
        <v>47</v>
      </c>
      <c r="B30" s="40">
        <v>915</v>
      </c>
      <c r="C30" s="66" t="s">
        <v>4</v>
      </c>
      <c r="D30" s="66" t="s">
        <v>22</v>
      </c>
      <c r="E30" s="72" t="s">
        <v>105</v>
      </c>
      <c r="F30" s="66" t="s">
        <v>1</v>
      </c>
      <c r="G30" s="71">
        <f>G31</f>
        <v>0</v>
      </c>
      <c r="H30" s="9"/>
      <c r="I30" s="9"/>
      <c r="J30" s="9"/>
      <c r="K30" s="9"/>
      <c r="L30" s="9"/>
      <c r="M30" s="9"/>
    </row>
    <row r="31" spans="1:13" hidden="1">
      <c r="A31" s="11" t="s">
        <v>46</v>
      </c>
      <c r="B31" s="40">
        <v>915</v>
      </c>
      <c r="C31" s="66" t="s">
        <v>4</v>
      </c>
      <c r="D31" s="66" t="s">
        <v>22</v>
      </c>
      <c r="E31" s="72" t="s">
        <v>215</v>
      </c>
      <c r="F31" s="66" t="s">
        <v>1</v>
      </c>
      <c r="G31" s="71">
        <f>G32</f>
        <v>0</v>
      </c>
      <c r="H31" s="9"/>
      <c r="I31" s="9"/>
      <c r="J31" s="9"/>
      <c r="K31" s="9"/>
      <c r="L31" s="9"/>
      <c r="M31" s="9"/>
    </row>
    <row r="32" spans="1:13" hidden="1">
      <c r="A32" s="11" t="s">
        <v>62</v>
      </c>
      <c r="B32" s="40">
        <v>915</v>
      </c>
      <c r="C32" s="66" t="s">
        <v>4</v>
      </c>
      <c r="D32" s="66" t="s">
        <v>22</v>
      </c>
      <c r="E32" s="72" t="s">
        <v>207</v>
      </c>
      <c r="F32" s="66" t="s">
        <v>51</v>
      </c>
      <c r="G32" s="71">
        <v>0</v>
      </c>
      <c r="H32" s="9"/>
      <c r="I32" s="9"/>
      <c r="J32" s="9"/>
      <c r="K32" s="9"/>
      <c r="L32" s="9"/>
      <c r="M32" s="9"/>
    </row>
    <row r="33" spans="1:13">
      <c r="A33" s="53" t="s">
        <v>82</v>
      </c>
      <c r="B33" s="90">
        <v>915</v>
      </c>
      <c r="C33" s="74" t="s">
        <v>4</v>
      </c>
      <c r="D33" s="74" t="s">
        <v>15</v>
      </c>
      <c r="E33" s="77" t="s">
        <v>98</v>
      </c>
      <c r="F33" s="74" t="s">
        <v>1</v>
      </c>
      <c r="G33" s="76">
        <f>G34</f>
        <v>1</v>
      </c>
      <c r="H33" s="9"/>
      <c r="I33" s="9"/>
      <c r="J33" s="9"/>
      <c r="K33" s="9"/>
      <c r="L33" s="9"/>
      <c r="M33" s="9"/>
    </row>
    <row r="34" spans="1:13" ht="27">
      <c r="A34" s="56" t="s">
        <v>283</v>
      </c>
      <c r="B34" s="92">
        <v>915</v>
      </c>
      <c r="C34" s="57" t="s">
        <v>4</v>
      </c>
      <c r="D34" s="57" t="s">
        <v>15</v>
      </c>
      <c r="E34" s="58" t="s">
        <v>99</v>
      </c>
      <c r="F34" s="57" t="s">
        <v>1</v>
      </c>
      <c r="G34" s="135">
        <f>G35</f>
        <v>1</v>
      </c>
      <c r="H34" s="9"/>
      <c r="I34" s="9"/>
      <c r="J34" s="9"/>
      <c r="K34" s="9"/>
      <c r="L34" s="9"/>
      <c r="M34" s="9"/>
    </row>
    <row r="35" spans="1:13" ht="25.5">
      <c r="A35" s="11" t="s">
        <v>47</v>
      </c>
      <c r="B35" s="40">
        <v>915</v>
      </c>
      <c r="C35" s="136" t="s">
        <v>4</v>
      </c>
      <c r="D35" s="136" t="s">
        <v>15</v>
      </c>
      <c r="E35" s="137" t="s">
        <v>100</v>
      </c>
      <c r="F35" s="136" t="s">
        <v>1</v>
      </c>
      <c r="G35" s="138">
        <f>G36</f>
        <v>1</v>
      </c>
      <c r="H35" s="9"/>
      <c r="I35" s="9"/>
      <c r="J35" s="9"/>
      <c r="K35" s="9"/>
      <c r="L35" s="9"/>
      <c r="M35" s="9"/>
    </row>
    <row r="36" spans="1:13">
      <c r="A36" s="11" t="s">
        <v>81</v>
      </c>
      <c r="B36" s="40">
        <v>915</v>
      </c>
      <c r="C36" s="136" t="s">
        <v>4</v>
      </c>
      <c r="D36" s="136" t="s">
        <v>15</v>
      </c>
      <c r="E36" s="137" t="s">
        <v>106</v>
      </c>
      <c r="F36" s="136" t="s">
        <v>80</v>
      </c>
      <c r="G36" s="138">
        <v>1</v>
      </c>
      <c r="H36" s="9"/>
      <c r="I36" s="9"/>
      <c r="J36" s="9"/>
      <c r="K36" s="9"/>
      <c r="L36" s="9"/>
      <c r="M36" s="9"/>
    </row>
    <row r="37" spans="1:13">
      <c r="A37" s="101" t="s">
        <v>79</v>
      </c>
      <c r="B37" s="90">
        <v>915</v>
      </c>
      <c r="C37" s="74" t="s">
        <v>4</v>
      </c>
      <c r="D37" s="74" t="s">
        <v>17</v>
      </c>
      <c r="E37" s="77" t="s">
        <v>98</v>
      </c>
      <c r="F37" s="74" t="s">
        <v>1</v>
      </c>
      <c r="G37" s="81">
        <f>G40</f>
        <v>764.3</v>
      </c>
      <c r="H37" s="9"/>
      <c r="I37" s="9"/>
      <c r="J37" s="9"/>
      <c r="K37" s="9"/>
      <c r="L37" s="9"/>
      <c r="M37" s="9"/>
    </row>
    <row r="38" spans="1:13" ht="27">
      <c r="A38" s="56" t="s">
        <v>292</v>
      </c>
      <c r="B38" s="92">
        <v>915</v>
      </c>
      <c r="C38" s="57" t="s">
        <v>4</v>
      </c>
      <c r="D38" s="57" t="s">
        <v>17</v>
      </c>
      <c r="E38" s="58" t="s">
        <v>99</v>
      </c>
      <c r="F38" s="57" t="s">
        <v>1</v>
      </c>
      <c r="G38" s="135">
        <f>G40</f>
        <v>764.3</v>
      </c>
      <c r="H38" s="9"/>
      <c r="I38" s="9"/>
      <c r="J38" s="9"/>
      <c r="K38" s="9"/>
      <c r="L38" s="9"/>
      <c r="M38" s="9"/>
    </row>
    <row r="39" spans="1:13" ht="25.5">
      <c r="A39" s="187" t="s">
        <v>47</v>
      </c>
      <c r="B39" s="40">
        <v>915</v>
      </c>
      <c r="C39" s="13" t="s">
        <v>4</v>
      </c>
      <c r="D39" s="13" t="s">
        <v>17</v>
      </c>
      <c r="E39" s="18" t="s">
        <v>100</v>
      </c>
      <c r="F39" s="185" t="s">
        <v>1</v>
      </c>
      <c r="G39" s="186">
        <f>G40</f>
        <v>764.3</v>
      </c>
      <c r="H39" s="9"/>
      <c r="I39" s="9"/>
      <c r="J39" s="9"/>
      <c r="K39" s="9"/>
      <c r="L39" s="9"/>
      <c r="M39" s="9"/>
    </row>
    <row r="40" spans="1:13" ht="25.5">
      <c r="A40" s="11" t="s">
        <v>84</v>
      </c>
      <c r="B40" s="40">
        <v>915</v>
      </c>
      <c r="C40" s="13" t="s">
        <v>4</v>
      </c>
      <c r="D40" s="13" t="s">
        <v>17</v>
      </c>
      <c r="E40" s="18" t="s">
        <v>107</v>
      </c>
      <c r="F40" s="13" t="s">
        <v>1</v>
      </c>
      <c r="G40" s="168">
        <f>G41+G42+G43</f>
        <v>764.3</v>
      </c>
      <c r="H40" s="9"/>
      <c r="I40" s="9"/>
      <c r="J40" s="9"/>
      <c r="K40" s="9"/>
      <c r="L40" s="9"/>
      <c r="M40" s="9"/>
    </row>
    <row r="41" spans="1:13" ht="25.5">
      <c r="A41" s="12" t="s">
        <v>78</v>
      </c>
      <c r="B41" s="40">
        <v>915</v>
      </c>
      <c r="C41" s="13" t="s">
        <v>4</v>
      </c>
      <c r="D41" s="13" t="s">
        <v>17</v>
      </c>
      <c r="E41" s="18" t="s">
        <v>107</v>
      </c>
      <c r="F41" s="13" t="s">
        <v>5</v>
      </c>
      <c r="G41" s="168">
        <v>662.5</v>
      </c>
      <c r="H41" s="9"/>
      <c r="I41" s="9"/>
      <c r="J41" s="9"/>
      <c r="K41" s="9"/>
      <c r="L41" s="9"/>
      <c r="M41" s="9"/>
    </row>
    <row r="42" spans="1:13" ht="25.5" customHeight="1">
      <c r="A42" s="11" t="s">
        <v>45</v>
      </c>
      <c r="B42" s="40">
        <v>915</v>
      </c>
      <c r="C42" s="13" t="s">
        <v>4</v>
      </c>
      <c r="D42" s="13" t="s">
        <v>17</v>
      </c>
      <c r="E42" s="18" t="s">
        <v>107</v>
      </c>
      <c r="F42" s="13" t="s">
        <v>44</v>
      </c>
      <c r="G42" s="167">
        <v>100</v>
      </c>
      <c r="H42" s="9"/>
      <c r="I42" s="9"/>
      <c r="J42" s="9"/>
      <c r="K42" s="9"/>
      <c r="L42" s="9"/>
      <c r="M42" s="9"/>
    </row>
    <row r="43" spans="1:13" ht="17.25" customHeight="1">
      <c r="A43" s="11" t="s">
        <v>62</v>
      </c>
      <c r="B43" s="122">
        <v>915</v>
      </c>
      <c r="C43" s="82" t="s">
        <v>4</v>
      </c>
      <c r="D43" s="82" t="s">
        <v>17</v>
      </c>
      <c r="E43" s="68" t="s">
        <v>107</v>
      </c>
      <c r="F43" s="82" t="s">
        <v>51</v>
      </c>
      <c r="G43" s="83">
        <v>1.8</v>
      </c>
      <c r="H43" s="9"/>
      <c r="I43" s="9"/>
      <c r="J43" s="9"/>
      <c r="K43" s="9"/>
      <c r="L43" s="9"/>
      <c r="M43" s="9"/>
    </row>
    <row r="44" spans="1:13">
      <c r="A44" s="50" t="s">
        <v>77</v>
      </c>
      <c r="B44" s="91">
        <v>915</v>
      </c>
      <c r="C44" s="84" t="s">
        <v>20</v>
      </c>
      <c r="D44" s="84" t="s">
        <v>2</v>
      </c>
      <c r="E44" s="85" t="s">
        <v>98</v>
      </c>
      <c r="F44" s="84" t="s">
        <v>1</v>
      </c>
      <c r="G44" s="86">
        <f>G45</f>
        <v>129.80000000000001</v>
      </c>
      <c r="H44" s="9"/>
      <c r="I44" s="9"/>
      <c r="J44" s="9"/>
      <c r="K44" s="9"/>
      <c r="L44" s="9"/>
      <c r="M44" s="9"/>
    </row>
    <row r="45" spans="1:13">
      <c r="A45" s="54" t="s">
        <v>76</v>
      </c>
      <c r="B45" s="90">
        <v>915</v>
      </c>
      <c r="C45" s="74" t="s">
        <v>20</v>
      </c>
      <c r="D45" s="74" t="s">
        <v>7</v>
      </c>
      <c r="E45" s="77" t="s">
        <v>98</v>
      </c>
      <c r="F45" s="74" t="s">
        <v>1</v>
      </c>
      <c r="G45" s="81">
        <f>G46</f>
        <v>129.80000000000001</v>
      </c>
      <c r="H45" s="9"/>
      <c r="I45" s="9"/>
      <c r="J45" s="9"/>
      <c r="K45" s="9"/>
      <c r="L45" s="9"/>
      <c r="M45" s="9"/>
    </row>
    <row r="46" spans="1:13" ht="27">
      <c r="A46" s="56" t="s">
        <v>292</v>
      </c>
      <c r="B46" s="92">
        <v>915</v>
      </c>
      <c r="C46" s="57" t="s">
        <v>20</v>
      </c>
      <c r="D46" s="57" t="s">
        <v>7</v>
      </c>
      <c r="E46" s="58" t="s">
        <v>99</v>
      </c>
      <c r="F46" s="57" t="s">
        <v>1</v>
      </c>
      <c r="G46" s="135">
        <f>G47</f>
        <v>129.80000000000001</v>
      </c>
      <c r="H46" s="9"/>
      <c r="I46" s="9"/>
      <c r="J46" s="9"/>
      <c r="K46" s="9"/>
      <c r="L46" s="9"/>
      <c r="M46" s="9"/>
    </row>
    <row r="47" spans="1:13" ht="25.5">
      <c r="A47" s="11" t="s">
        <v>75</v>
      </c>
      <c r="B47" s="122">
        <v>915</v>
      </c>
      <c r="C47" s="66" t="s">
        <v>20</v>
      </c>
      <c r="D47" s="66" t="s">
        <v>7</v>
      </c>
      <c r="E47" s="67" t="s">
        <v>110</v>
      </c>
      <c r="F47" s="66" t="s">
        <v>1</v>
      </c>
      <c r="G47" s="71">
        <f>G49+G48</f>
        <v>129.80000000000001</v>
      </c>
      <c r="H47" s="9"/>
      <c r="I47" s="9"/>
      <c r="J47" s="9"/>
      <c r="K47" s="9"/>
      <c r="L47" s="9"/>
      <c r="M47" s="9"/>
    </row>
    <row r="48" spans="1:13" ht="22.5" customHeight="1">
      <c r="A48" s="11" t="s">
        <v>74</v>
      </c>
      <c r="B48" s="122">
        <v>915</v>
      </c>
      <c r="C48" s="66" t="s">
        <v>20</v>
      </c>
      <c r="D48" s="66" t="s">
        <v>7</v>
      </c>
      <c r="E48" s="67" t="s">
        <v>110</v>
      </c>
      <c r="F48" s="66" t="s">
        <v>16</v>
      </c>
      <c r="G48" s="165">
        <v>129.80000000000001</v>
      </c>
      <c r="H48" s="9"/>
      <c r="I48" s="9"/>
      <c r="J48" s="9"/>
      <c r="K48" s="9"/>
      <c r="L48" s="9"/>
      <c r="M48" s="9"/>
    </row>
    <row r="49" spans="1:13" ht="25.5" hidden="1">
      <c r="A49" s="11" t="s">
        <v>45</v>
      </c>
      <c r="B49" s="122">
        <v>915</v>
      </c>
      <c r="C49" s="66" t="s">
        <v>20</v>
      </c>
      <c r="D49" s="66" t="s">
        <v>7</v>
      </c>
      <c r="E49" s="67" t="s">
        <v>110</v>
      </c>
      <c r="F49" s="66" t="s">
        <v>44</v>
      </c>
      <c r="G49" s="71">
        <v>0</v>
      </c>
      <c r="H49" s="9"/>
      <c r="I49" s="9"/>
      <c r="J49" s="9"/>
      <c r="K49" s="9"/>
      <c r="L49" s="9"/>
      <c r="M49" s="9"/>
    </row>
    <row r="50" spans="1:13" ht="25.5" hidden="1">
      <c r="A50" s="51" t="s">
        <v>73</v>
      </c>
      <c r="B50" s="156">
        <v>915</v>
      </c>
      <c r="C50" s="84" t="s">
        <v>7</v>
      </c>
      <c r="D50" s="84" t="s">
        <v>2</v>
      </c>
      <c r="E50" s="85" t="s">
        <v>98</v>
      </c>
      <c r="F50" s="84" t="s">
        <v>1</v>
      </c>
      <c r="G50" s="86">
        <f t="shared" ref="G50:G55" si="0">G51</f>
        <v>0</v>
      </c>
      <c r="H50" s="9"/>
      <c r="I50" s="9"/>
      <c r="J50" s="9"/>
      <c r="K50" s="9"/>
      <c r="L50" s="9"/>
      <c r="M50" s="9"/>
    </row>
    <row r="51" spans="1:13" hidden="1">
      <c r="A51" s="16" t="s">
        <v>103</v>
      </c>
      <c r="B51" s="40">
        <v>915</v>
      </c>
      <c r="C51" s="66" t="s">
        <v>7</v>
      </c>
      <c r="D51" s="66" t="s">
        <v>2</v>
      </c>
      <c r="E51" s="67" t="s">
        <v>98</v>
      </c>
      <c r="F51" s="66" t="s">
        <v>1</v>
      </c>
      <c r="G51" s="71">
        <f t="shared" si="0"/>
        <v>0</v>
      </c>
      <c r="H51" s="9"/>
      <c r="I51" s="9"/>
      <c r="J51" s="9"/>
      <c r="K51" s="9"/>
      <c r="L51" s="9"/>
      <c r="M51" s="9"/>
    </row>
    <row r="52" spans="1:13" hidden="1">
      <c r="A52" s="55" t="s">
        <v>72</v>
      </c>
      <c r="B52" s="90">
        <v>915</v>
      </c>
      <c r="C52" s="74" t="s">
        <v>7</v>
      </c>
      <c r="D52" s="74" t="s">
        <v>12</v>
      </c>
      <c r="E52" s="77" t="s">
        <v>98</v>
      </c>
      <c r="F52" s="74" t="s">
        <v>1</v>
      </c>
      <c r="G52" s="81">
        <f t="shared" si="0"/>
        <v>0</v>
      </c>
      <c r="H52" s="9"/>
      <c r="I52" s="9"/>
      <c r="J52" s="9"/>
      <c r="K52" s="9"/>
      <c r="L52" s="9"/>
      <c r="M52" s="9"/>
    </row>
    <row r="53" spans="1:13" ht="40.5" hidden="1">
      <c r="A53" s="56" t="s">
        <v>111</v>
      </c>
      <c r="B53" s="121">
        <v>915</v>
      </c>
      <c r="C53" s="78" t="s">
        <v>7</v>
      </c>
      <c r="D53" s="78" t="s">
        <v>12</v>
      </c>
      <c r="E53" s="79" t="s">
        <v>98</v>
      </c>
      <c r="F53" s="78" t="s">
        <v>1</v>
      </c>
      <c r="G53" s="80">
        <f t="shared" si="0"/>
        <v>0</v>
      </c>
      <c r="H53" s="9"/>
      <c r="I53" s="9"/>
      <c r="J53" s="9"/>
      <c r="K53" s="9"/>
      <c r="L53" s="9"/>
      <c r="M53" s="9"/>
    </row>
    <row r="54" spans="1:13" hidden="1">
      <c r="A54" s="11" t="s">
        <v>46</v>
      </c>
      <c r="B54" s="40">
        <v>915</v>
      </c>
      <c r="C54" s="66" t="s">
        <v>7</v>
      </c>
      <c r="D54" s="66" t="s">
        <v>12</v>
      </c>
      <c r="E54" s="67" t="s">
        <v>112</v>
      </c>
      <c r="F54" s="66" t="s">
        <v>1</v>
      </c>
      <c r="G54" s="71">
        <f t="shared" si="0"/>
        <v>0</v>
      </c>
      <c r="H54" s="9"/>
      <c r="I54" s="9"/>
      <c r="J54" s="9"/>
      <c r="K54" s="9"/>
      <c r="L54" s="9"/>
      <c r="M54" s="9"/>
    </row>
    <row r="55" spans="1:13" ht="25.5" hidden="1">
      <c r="A55" s="11" t="s">
        <v>113</v>
      </c>
      <c r="B55" s="40">
        <v>915</v>
      </c>
      <c r="C55" s="66" t="s">
        <v>7</v>
      </c>
      <c r="D55" s="66" t="s">
        <v>12</v>
      </c>
      <c r="E55" s="67" t="s">
        <v>112</v>
      </c>
      <c r="F55" s="66" t="s">
        <v>1</v>
      </c>
      <c r="G55" s="71">
        <f t="shared" si="0"/>
        <v>0</v>
      </c>
      <c r="H55" s="9"/>
      <c r="I55" s="9"/>
      <c r="J55" s="9"/>
      <c r="K55" s="9"/>
      <c r="L55" s="9"/>
      <c r="M55" s="9"/>
    </row>
    <row r="56" spans="1:13" ht="25.5" hidden="1">
      <c r="A56" s="11" t="s">
        <v>45</v>
      </c>
      <c r="B56" s="40">
        <v>915</v>
      </c>
      <c r="C56" s="66" t="s">
        <v>7</v>
      </c>
      <c r="D56" s="66" t="s">
        <v>12</v>
      </c>
      <c r="E56" s="67" t="s">
        <v>112</v>
      </c>
      <c r="F56" s="66" t="s">
        <v>44</v>
      </c>
      <c r="G56" s="71">
        <v>0</v>
      </c>
      <c r="H56" s="9"/>
      <c r="I56" s="9"/>
      <c r="J56" s="9"/>
      <c r="K56" s="9"/>
      <c r="L56" s="9"/>
      <c r="M56" s="9"/>
    </row>
    <row r="57" spans="1:13">
      <c r="A57" s="52" t="s">
        <v>71</v>
      </c>
      <c r="B57" s="91">
        <v>915</v>
      </c>
      <c r="C57" s="84" t="s">
        <v>41</v>
      </c>
      <c r="D57" s="84" t="s">
        <v>2</v>
      </c>
      <c r="E57" s="85" t="s">
        <v>98</v>
      </c>
      <c r="F57" s="84" t="s">
        <v>1</v>
      </c>
      <c r="G57" s="86">
        <f>G58+G69</f>
        <v>514.30000000000007</v>
      </c>
      <c r="H57" s="9"/>
      <c r="I57" s="9"/>
      <c r="J57" s="9"/>
      <c r="K57" s="9"/>
      <c r="L57" s="9"/>
      <c r="M57" s="9"/>
    </row>
    <row r="58" spans="1:13">
      <c r="A58" s="54" t="s">
        <v>70</v>
      </c>
      <c r="B58" s="90">
        <v>915</v>
      </c>
      <c r="C58" s="74" t="s">
        <v>41</v>
      </c>
      <c r="D58" s="74" t="s">
        <v>68</v>
      </c>
      <c r="E58" s="77" t="s">
        <v>98</v>
      </c>
      <c r="F58" s="74" t="s">
        <v>1</v>
      </c>
      <c r="G58" s="81">
        <f>G59</f>
        <v>315.10000000000002</v>
      </c>
      <c r="H58" s="9"/>
      <c r="I58" s="9"/>
      <c r="J58" s="9"/>
      <c r="K58" s="9"/>
      <c r="L58" s="9"/>
      <c r="M58" s="9"/>
    </row>
    <row r="59" spans="1:13" ht="27">
      <c r="A59" s="56" t="s">
        <v>285</v>
      </c>
      <c r="B59" s="92">
        <v>915</v>
      </c>
      <c r="C59" s="57" t="s">
        <v>41</v>
      </c>
      <c r="D59" s="57" t="s">
        <v>68</v>
      </c>
      <c r="E59" s="58" t="s">
        <v>115</v>
      </c>
      <c r="F59" s="57" t="s">
        <v>1</v>
      </c>
      <c r="G59" s="135">
        <f>G60+G63+G66</f>
        <v>315.10000000000002</v>
      </c>
      <c r="H59" s="9"/>
      <c r="I59" s="9"/>
      <c r="J59" s="9"/>
      <c r="K59" s="9"/>
      <c r="L59" s="9"/>
      <c r="M59" s="9"/>
    </row>
    <row r="60" spans="1:13">
      <c r="A60" s="11" t="s">
        <v>46</v>
      </c>
      <c r="B60" s="40">
        <v>915</v>
      </c>
      <c r="C60" s="136" t="s">
        <v>41</v>
      </c>
      <c r="D60" s="136" t="s">
        <v>68</v>
      </c>
      <c r="E60" s="137" t="s">
        <v>116</v>
      </c>
      <c r="F60" s="136" t="s">
        <v>1</v>
      </c>
      <c r="G60" s="179">
        <f>G61</f>
        <v>315.10000000000002</v>
      </c>
      <c r="H60" s="9"/>
      <c r="I60" s="9"/>
      <c r="J60" s="9"/>
      <c r="K60" s="9"/>
      <c r="L60" s="9"/>
      <c r="M60" s="9"/>
    </row>
    <row r="61" spans="1:13">
      <c r="A61" s="11" t="s">
        <v>69</v>
      </c>
      <c r="B61" s="40">
        <v>915</v>
      </c>
      <c r="C61" s="136" t="s">
        <v>41</v>
      </c>
      <c r="D61" s="136" t="s">
        <v>68</v>
      </c>
      <c r="E61" s="137" t="s">
        <v>252</v>
      </c>
      <c r="F61" s="136" t="s">
        <v>1</v>
      </c>
      <c r="G61" s="179">
        <f>G62</f>
        <v>315.10000000000002</v>
      </c>
      <c r="H61" s="9"/>
      <c r="I61" s="9"/>
      <c r="J61" s="9"/>
      <c r="K61" s="9"/>
      <c r="L61" s="9"/>
      <c r="M61" s="9"/>
    </row>
    <row r="62" spans="1:13" ht="24" customHeight="1">
      <c r="A62" s="11" t="s">
        <v>45</v>
      </c>
      <c r="B62" s="40">
        <v>915</v>
      </c>
      <c r="C62" s="136" t="s">
        <v>41</v>
      </c>
      <c r="D62" s="136" t="s">
        <v>68</v>
      </c>
      <c r="E62" s="137" t="s">
        <v>252</v>
      </c>
      <c r="F62" s="136" t="s">
        <v>44</v>
      </c>
      <c r="G62" s="167">
        <v>315.10000000000002</v>
      </c>
      <c r="H62" s="9"/>
      <c r="I62" s="9"/>
      <c r="J62" s="9"/>
      <c r="K62" s="9"/>
      <c r="L62" s="9"/>
      <c r="M62" s="9"/>
    </row>
    <row r="63" spans="1:13" hidden="1">
      <c r="A63" s="11" t="s">
        <v>46</v>
      </c>
      <c r="B63" s="40">
        <v>915</v>
      </c>
      <c r="C63" s="66" t="s">
        <v>41</v>
      </c>
      <c r="D63" s="66" t="s">
        <v>68</v>
      </c>
      <c r="E63" s="67" t="s">
        <v>247</v>
      </c>
      <c r="F63" s="66" t="s">
        <v>1</v>
      </c>
      <c r="G63" s="87">
        <f>G64</f>
        <v>0</v>
      </c>
      <c r="H63" s="9"/>
      <c r="I63" s="9"/>
      <c r="J63" s="9"/>
      <c r="K63" s="9"/>
      <c r="L63" s="9"/>
      <c r="M63" s="9"/>
    </row>
    <row r="64" spans="1:13" hidden="1">
      <c r="A64" s="11" t="s">
        <v>69</v>
      </c>
      <c r="B64" s="40">
        <v>915</v>
      </c>
      <c r="C64" s="66" t="s">
        <v>41</v>
      </c>
      <c r="D64" s="66" t="s">
        <v>68</v>
      </c>
      <c r="E64" s="67" t="s">
        <v>246</v>
      </c>
      <c r="F64" s="66" t="s">
        <v>1</v>
      </c>
      <c r="G64" s="71">
        <f>G65</f>
        <v>0</v>
      </c>
      <c r="H64" s="9"/>
      <c r="I64" s="9"/>
      <c r="J64" s="9"/>
      <c r="K64" s="9"/>
      <c r="L64" s="9"/>
      <c r="M64" s="9"/>
    </row>
    <row r="65" spans="1:13" ht="25.5" hidden="1">
      <c r="A65" s="11" t="s">
        <v>45</v>
      </c>
      <c r="B65" s="40">
        <v>915</v>
      </c>
      <c r="C65" s="66" t="s">
        <v>41</v>
      </c>
      <c r="D65" s="66" t="s">
        <v>68</v>
      </c>
      <c r="E65" s="67" t="s">
        <v>246</v>
      </c>
      <c r="F65" s="66" t="s">
        <v>44</v>
      </c>
      <c r="G65" s="71"/>
      <c r="H65" s="9"/>
      <c r="I65" s="9"/>
      <c r="J65" s="9"/>
      <c r="K65" s="9"/>
      <c r="L65" s="9"/>
      <c r="M65" s="9"/>
    </row>
    <row r="66" spans="1:13" hidden="1">
      <c r="A66" s="11" t="s">
        <v>46</v>
      </c>
      <c r="B66" s="94">
        <v>915</v>
      </c>
      <c r="C66" s="66" t="s">
        <v>41</v>
      </c>
      <c r="D66" s="66" t="s">
        <v>68</v>
      </c>
      <c r="E66" s="67" t="s">
        <v>261</v>
      </c>
      <c r="F66" s="66" t="s">
        <v>1</v>
      </c>
      <c r="G66" s="87">
        <f>G67</f>
        <v>0</v>
      </c>
      <c r="H66" s="9"/>
      <c r="I66" s="9"/>
      <c r="J66" s="9"/>
      <c r="K66" s="9"/>
      <c r="L66" s="9"/>
      <c r="M66" s="9"/>
    </row>
    <row r="67" spans="1:13" hidden="1">
      <c r="A67" s="11" t="s">
        <v>69</v>
      </c>
      <c r="B67" s="94">
        <v>915</v>
      </c>
      <c r="C67" s="66" t="s">
        <v>41</v>
      </c>
      <c r="D67" s="66" t="s">
        <v>68</v>
      </c>
      <c r="E67" s="67" t="s">
        <v>262</v>
      </c>
      <c r="F67" s="66" t="s">
        <v>1</v>
      </c>
      <c r="G67" s="71">
        <f>G68</f>
        <v>0</v>
      </c>
      <c r="H67" s="9"/>
      <c r="I67" s="9"/>
      <c r="J67" s="9"/>
      <c r="K67" s="9"/>
      <c r="L67" s="9"/>
      <c r="M67" s="9"/>
    </row>
    <row r="68" spans="1:13" ht="25.5" hidden="1">
      <c r="A68" s="11" t="s">
        <v>45</v>
      </c>
      <c r="B68" s="40">
        <v>915</v>
      </c>
      <c r="C68" s="66" t="s">
        <v>41</v>
      </c>
      <c r="D68" s="66" t="s">
        <v>68</v>
      </c>
      <c r="E68" s="67" t="s">
        <v>262</v>
      </c>
      <c r="F68" s="66" t="s">
        <v>44</v>
      </c>
      <c r="G68" s="71"/>
      <c r="H68" s="9"/>
      <c r="I68" s="9"/>
      <c r="J68" s="9"/>
      <c r="K68" s="9"/>
      <c r="L68" s="9"/>
      <c r="M68" s="9"/>
    </row>
    <row r="69" spans="1:13">
      <c r="A69" s="55" t="s">
        <v>67</v>
      </c>
      <c r="B69" s="90">
        <v>915</v>
      </c>
      <c r="C69" s="74" t="s">
        <v>41</v>
      </c>
      <c r="D69" s="74" t="s">
        <v>66</v>
      </c>
      <c r="E69" s="77" t="s">
        <v>98</v>
      </c>
      <c r="F69" s="74" t="s">
        <v>1</v>
      </c>
      <c r="G69" s="81">
        <f>G70+G77+G80</f>
        <v>199.20000000000002</v>
      </c>
      <c r="H69" s="9"/>
      <c r="I69" s="9"/>
      <c r="J69" s="9"/>
      <c r="K69" s="9"/>
      <c r="L69" s="9"/>
      <c r="M69" s="9"/>
    </row>
    <row r="70" spans="1:13" ht="30.75" customHeight="1">
      <c r="A70" s="93" t="s">
        <v>286</v>
      </c>
      <c r="B70" s="92">
        <v>915</v>
      </c>
      <c r="C70" s="57" t="s">
        <v>41</v>
      </c>
      <c r="D70" s="57" t="s">
        <v>66</v>
      </c>
      <c r="E70" s="58" t="s">
        <v>108</v>
      </c>
      <c r="F70" s="57" t="s">
        <v>1</v>
      </c>
      <c r="G70" s="135">
        <f>G73+G75+G71</f>
        <v>194.6</v>
      </c>
      <c r="H70" s="9"/>
      <c r="I70" s="9"/>
      <c r="J70" s="9"/>
      <c r="K70" s="9"/>
      <c r="L70" s="9"/>
      <c r="M70" s="105"/>
    </row>
    <row r="71" spans="1:13" hidden="1">
      <c r="A71" s="11" t="s">
        <v>46</v>
      </c>
      <c r="B71" s="40">
        <v>915</v>
      </c>
      <c r="C71" s="13" t="s">
        <v>41</v>
      </c>
      <c r="D71" s="13" t="s">
        <v>66</v>
      </c>
      <c r="E71" s="18" t="s">
        <v>109</v>
      </c>
      <c r="F71" s="13" t="s">
        <v>1</v>
      </c>
      <c r="G71" s="83">
        <f>G72</f>
        <v>0</v>
      </c>
      <c r="H71" s="9"/>
      <c r="I71" s="9"/>
      <c r="J71" s="9"/>
      <c r="K71" s="9"/>
      <c r="L71" s="9"/>
      <c r="M71" s="9"/>
    </row>
    <row r="72" spans="1:13" ht="25.5" hidden="1">
      <c r="A72" s="11" t="s">
        <v>45</v>
      </c>
      <c r="B72" s="40">
        <v>915</v>
      </c>
      <c r="C72" s="13" t="s">
        <v>41</v>
      </c>
      <c r="D72" s="13" t="s">
        <v>66</v>
      </c>
      <c r="E72" s="18" t="s">
        <v>253</v>
      </c>
      <c r="F72" s="13" t="s">
        <v>44</v>
      </c>
      <c r="G72" s="83">
        <v>0</v>
      </c>
      <c r="H72" s="9"/>
      <c r="I72" s="9"/>
      <c r="J72" s="9"/>
      <c r="K72" s="9"/>
      <c r="L72" s="9"/>
      <c r="M72" s="9"/>
    </row>
    <row r="73" spans="1:13">
      <c r="A73" s="11" t="s">
        <v>46</v>
      </c>
      <c r="B73" s="40">
        <v>915</v>
      </c>
      <c r="C73" s="13" t="s">
        <v>41</v>
      </c>
      <c r="D73" s="13" t="s">
        <v>66</v>
      </c>
      <c r="E73" s="18" t="s">
        <v>326</v>
      </c>
      <c r="F73" s="13" t="s">
        <v>1</v>
      </c>
      <c r="G73" s="83">
        <f>G74</f>
        <v>192.7</v>
      </c>
      <c r="H73" s="9"/>
      <c r="I73" s="9"/>
      <c r="J73" s="9"/>
      <c r="K73" s="9"/>
      <c r="L73" s="9"/>
      <c r="M73" s="9"/>
    </row>
    <row r="74" spans="1:13" ht="25.5">
      <c r="A74" s="11" t="s">
        <v>45</v>
      </c>
      <c r="B74" s="40">
        <v>915</v>
      </c>
      <c r="C74" s="13" t="s">
        <v>41</v>
      </c>
      <c r="D74" s="13" t="s">
        <v>66</v>
      </c>
      <c r="E74" s="18" t="s">
        <v>325</v>
      </c>
      <c r="F74" s="13" t="s">
        <v>44</v>
      </c>
      <c r="G74" s="83">
        <v>192.7</v>
      </c>
      <c r="H74" s="9"/>
      <c r="I74" s="9"/>
      <c r="J74" s="9"/>
      <c r="K74" s="9"/>
      <c r="L74" s="9"/>
      <c r="M74" s="9"/>
    </row>
    <row r="75" spans="1:13">
      <c r="A75" s="11" t="s">
        <v>46</v>
      </c>
      <c r="B75" s="40">
        <v>915</v>
      </c>
      <c r="C75" s="13" t="s">
        <v>41</v>
      </c>
      <c r="D75" s="13" t="s">
        <v>66</v>
      </c>
      <c r="E75" s="18" t="s">
        <v>327</v>
      </c>
      <c r="F75" s="13" t="s">
        <v>1</v>
      </c>
      <c r="G75" s="83">
        <f>G76</f>
        <v>1.9</v>
      </c>
      <c r="H75" s="9"/>
      <c r="I75" s="9"/>
      <c r="J75" s="9"/>
      <c r="K75" s="9"/>
      <c r="L75" s="9"/>
      <c r="M75" s="9"/>
    </row>
    <row r="76" spans="1:13" ht="25.5">
      <c r="A76" s="11" t="s">
        <v>45</v>
      </c>
      <c r="B76" s="40">
        <v>915</v>
      </c>
      <c r="C76" s="13" t="s">
        <v>41</v>
      </c>
      <c r="D76" s="13" t="s">
        <v>66</v>
      </c>
      <c r="E76" s="18" t="s">
        <v>328</v>
      </c>
      <c r="F76" s="13" t="s">
        <v>44</v>
      </c>
      <c r="G76" s="83">
        <v>1.9</v>
      </c>
      <c r="H76" s="9"/>
      <c r="I76" s="9"/>
      <c r="J76" s="9"/>
      <c r="K76" s="9"/>
      <c r="L76" s="9"/>
      <c r="M76" s="9"/>
    </row>
    <row r="77" spans="1:13" ht="40.5">
      <c r="A77" s="56" t="s">
        <v>287</v>
      </c>
      <c r="B77" s="92">
        <v>915</v>
      </c>
      <c r="C77" s="57" t="s">
        <v>41</v>
      </c>
      <c r="D77" s="57" t="s">
        <v>66</v>
      </c>
      <c r="E77" s="58" t="s">
        <v>128</v>
      </c>
      <c r="F77" s="57" t="s">
        <v>1</v>
      </c>
      <c r="G77" s="135">
        <f>G78</f>
        <v>0.3</v>
      </c>
      <c r="H77" s="9"/>
      <c r="I77" s="9"/>
      <c r="J77" s="9"/>
      <c r="K77" s="9"/>
      <c r="L77" s="9"/>
      <c r="M77" s="9"/>
    </row>
    <row r="78" spans="1:13">
      <c r="A78" s="11" t="s">
        <v>46</v>
      </c>
      <c r="B78" s="40">
        <v>915</v>
      </c>
      <c r="C78" s="13" t="s">
        <v>41</v>
      </c>
      <c r="D78" s="13" t="s">
        <v>66</v>
      </c>
      <c r="E78" s="18" t="s">
        <v>129</v>
      </c>
      <c r="F78" s="13" t="s">
        <v>1</v>
      </c>
      <c r="G78" s="168">
        <f>G79</f>
        <v>0.3</v>
      </c>
      <c r="H78" s="9"/>
      <c r="I78" s="9"/>
      <c r="J78" s="9"/>
      <c r="K78" s="9"/>
      <c r="L78" s="104"/>
      <c r="M78" s="9"/>
    </row>
    <row r="79" spans="1:13" ht="25.5">
      <c r="A79" s="11" t="s">
        <v>45</v>
      </c>
      <c r="B79" s="40">
        <v>915</v>
      </c>
      <c r="C79" s="13" t="s">
        <v>41</v>
      </c>
      <c r="D79" s="13" t="s">
        <v>66</v>
      </c>
      <c r="E79" s="18" t="s">
        <v>254</v>
      </c>
      <c r="F79" s="13" t="s">
        <v>44</v>
      </c>
      <c r="G79" s="168">
        <v>0.3</v>
      </c>
      <c r="H79" s="9"/>
      <c r="I79" s="9"/>
      <c r="J79" s="9"/>
      <c r="K79" s="9"/>
      <c r="L79" s="9"/>
      <c r="M79" s="9"/>
    </row>
    <row r="80" spans="1:13">
      <c r="A80" s="16" t="s">
        <v>103</v>
      </c>
      <c r="B80" s="94">
        <v>915</v>
      </c>
      <c r="C80" s="136" t="s">
        <v>41</v>
      </c>
      <c r="D80" s="136" t="s">
        <v>66</v>
      </c>
      <c r="E80" s="137" t="s">
        <v>104</v>
      </c>
      <c r="F80" s="136" t="s">
        <v>1</v>
      </c>
      <c r="G80" s="179">
        <f>G81</f>
        <v>4.3</v>
      </c>
      <c r="H80" s="9"/>
      <c r="I80" s="9"/>
      <c r="J80" s="9"/>
      <c r="K80" s="9"/>
      <c r="L80" s="9"/>
      <c r="M80" s="9"/>
    </row>
    <row r="81" spans="1:13" ht="25.5">
      <c r="A81" s="11" t="s">
        <v>47</v>
      </c>
      <c r="B81" s="40">
        <v>915</v>
      </c>
      <c r="C81" s="136" t="s">
        <v>41</v>
      </c>
      <c r="D81" s="136" t="s">
        <v>66</v>
      </c>
      <c r="E81" s="137" t="s">
        <v>105</v>
      </c>
      <c r="F81" s="136" t="s">
        <v>1</v>
      </c>
      <c r="G81" s="179">
        <f>G82+G84</f>
        <v>4.3</v>
      </c>
      <c r="H81" s="9"/>
      <c r="I81" s="9"/>
      <c r="J81" s="9"/>
      <c r="K81" s="9"/>
      <c r="L81" s="9"/>
      <c r="M81" s="9"/>
    </row>
    <row r="82" spans="1:13" ht="25.5">
      <c r="A82" s="11" t="s">
        <v>226</v>
      </c>
      <c r="B82" s="40">
        <v>915</v>
      </c>
      <c r="C82" s="136" t="s">
        <v>41</v>
      </c>
      <c r="D82" s="136" t="s">
        <v>66</v>
      </c>
      <c r="E82" s="137" t="s">
        <v>125</v>
      </c>
      <c r="F82" s="136" t="s">
        <v>1</v>
      </c>
      <c r="G82" s="179">
        <f>G83</f>
        <v>4.3</v>
      </c>
      <c r="H82" s="9"/>
      <c r="I82" s="9"/>
      <c r="J82" s="9"/>
      <c r="K82" s="9"/>
      <c r="L82" s="9"/>
      <c r="M82" s="9"/>
    </row>
    <row r="83" spans="1:13" ht="13.5" customHeight="1">
      <c r="A83" s="11" t="s">
        <v>21</v>
      </c>
      <c r="B83" s="94">
        <v>915</v>
      </c>
      <c r="C83" s="136" t="s">
        <v>41</v>
      </c>
      <c r="D83" s="136" t="s">
        <v>66</v>
      </c>
      <c r="E83" s="137" t="s">
        <v>125</v>
      </c>
      <c r="F83" s="136" t="s">
        <v>65</v>
      </c>
      <c r="G83" s="168">
        <v>4.3</v>
      </c>
      <c r="H83" s="9"/>
      <c r="I83" s="9"/>
      <c r="J83" s="9"/>
      <c r="K83" s="9"/>
      <c r="L83" s="9"/>
      <c r="M83" s="9"/>
    </row>
    <row r="84" spans="1:13" ht="25.5" hidden="1">
      <c r="A84" s="11" t="s">
        <v>216</v>
      </c>
      <c r="B84" s="94">
        <v>915</v>
      </c>
      <c r="C84" s="66" t="s">
        <v>41</v>
      </c>
      <c r="D84" s="66" t="s">
        <v>66</v>
      </c>
      <c r="E84" s="67" t="s">
        <v>105</v>
      </c>
      <c r="F84" s="66" t="s">
        <v>1</v>
      </c>
      <c r="G84" s="71">
        <v>0</v>
      </c>
      <c r="H84" s="9"/>
      <c r="I84" s="9"/>
      <c r="J84" s="9"/>
      <c r="K84" s="9"/>
      <c r="L84" s="9"/>
      <c r="M84" s="9"/>
    </row>
    <row r="85" spans="1:13" hidden="1">
      <c r="A85" s="11" t="s">
        <v>21</v>
      </c>
      <c r="B85" s="40">
        <v>915</v>
      </c>
      <c r="C85" s="66" t="s">
        <v>41</v>
      </c>
      <c r="D85" s="66" t="s">
        <v>66</v>
      </c>
      <c r="E85" s="67" t="s">
        <v>105</v>
      </c>
      <c r="F85" s="66" t="s">
        <v>65</v>
      </c>
      <c r="G85" s="71">
        <v>0</v>
      </c>
      <c r="H85" s="9"/>
      <c r="I85" s="9"/>
      <c r="J85" s="9"/>
      <c r="K85" s="9"/>
      <c r="L85" s="9"/>
      <c r="M85" s="9"/>
    </row>
    <row r="86" spans="1:13">
      <c r="A86" s="51" t="s">
        <v>64</v>
      </c>
      <c r="B86" s="91">
        <v>915</v>
      </c>
      <c r="C86" s="84" t="s">
        <v>57</v>
      </c>
      <c r="D86" s="84" t="s">
        <v>2</v>
      </c>
      <c r="E86" s="85" t="s">
        <v>98</v>
      </c>
      <c r="F86" s="84" t="s">
        <v>1</v>
      </c>
      <c r="G86" s="86">
        <f>G87+G97+G105</f>
        <v>171</v>
      </c>
      <c r="H86" s="9"/>
      <c r="I86" s="9"/>
      <c r="J86" s="9"/>
      <c r="K86" s="9"/>
      <c r="L86" s="9"/>
      <c r="M86" s="9"/>
    </row>
    <row r="87" spans="1:13">
      <c r="A87" s="54" t="s">
        <v>63</v>
      </c>
      <c r="B87" s="90">
        <v>915</v>
      </c>
      <c r="C87" s="74" t="s">
        <v>57</v>
      </c>
      <c r="D87" s="74" t="s">
        <v>4</v>
      </c>
      <c r="E87" s="77" t="s">
        <v>98</v>
      </c>
      <c r="F87" s="74" t="s">
        <v>1</v>
      </c>
      <c r="G87" s="81">
        <f>G88</f>
        <v>61</v>
      </c>
      <c r="H87" s="9"/>
      <c r="I87" s="9"/>
      <c r="J87" s="9"/>
      <c r="K87" s="9"/>
      <c r="L87" s="9"/>
      <c r="M87" s="9"/>
    </row>
    <row r="88" spans="1:13">
      <c r="A88" s="16" t="s">
        <v>103</v>
      </c>
      <c r="B88" s="40">
        <v>915</v>
      </c>
      <c r="C88" s="136" t="s">
        <v>57</v>
      </c>
      <c r="D88" s="136" t="s">
        <v>4</v>
      </c>
      <c r="E88" s="137" t="s">
        <v>104</v>
      </c>
      <c r="F88" s="136" t="s">
        <v>1</v>
      </c>
      <c r="G88" s="179">
        <f>G89</f>
        <v>61</v>
      </c>
      <c r="H88" s="9"/>
      <c r="I88" s="9"/>
      <c r="J88" s="9"/>
      <c r="K88" s="9"/>
      <c r="L88" s="9"/>
      <c r="M88" s="9"/>
    </row>
    <row r="89" spans="1:13">
      <c r="A89" s="11" t="s">
        <v>46</v>
      </c>
      <c r="B89" s="40">
        <v>915</v>
      </c>
      <c r="C89" s="136" t="s">
        <v>57</v>
      </c>
      <c r="D89" s="136" t="s">
        <v>4</v>
      </c>
      <c r="E89" s="137" t="s">
        <v>105</v>
      </c>
      <c r="F89" s="136" t="s">
        <v>1</v>
      </c>
      <c r="G89" s="179">
        <f>G90</f>
        <v>61</v>
      </c>
      <c r="H89" s="9"/>
      <c r="I89" s="9"/>
      <c r="J89" s="9"/>
      <c r="K89" s="9"/>
      <c r="L89" s="9"/>
      <c r="M89" s="9"/>
    </row>
    <row r="90" spans="1:13">
      <c r="A90" s="12" t="s">
        <v>118</v>
      </c>
      <c r="B90" s="40">
        <v>915</v>
      </c>
      <c r="C90" s="136" t="s">
        <v>57</v>
      </c>
      <c r="D90" s="136" t="s">
        <v>4</v>
      </c>
      <c r="E90" s="137" t="s">
        <v>105</v>
      </c>
      <c r="F90" s="136" t="s">
        <v>1</v>
      </c>
      <c r="G90" s="179">
        <f>G91+G94</f>
        <v>61</v>
      </c>
      <c r="H90" s="9"/>
      <c r="I90" s="9"/>
      <c r="J90" s="9"/>
      <c r="K90" s="9"/>
      <c r="L90" s="9"/>
      <c r="M90" s="9"/>
    </row>
    <row r="91" spans="1:13" ht="25.5">
      <c r="A91" s="12" t="s">
        <v>45</v>
      </c>
      <c r="B91" s="94">
        <v>915</v>
      </c>
      <c r="C91" s="136" t="s">
        <v>57</v>
      </c>
      <c r="D91" s="136" t="s">
        <v>4</v>
      </c>
      <c r="E91" s="18" t="s">
        <v>117</v>
      </c>
      <c r="F91" s="136" t="s">
        <v>1</v>
      </c>
      <c r="G91" s="179">
        <f>G92+G93</f>
        <v>61</v>
      </c>
      <c r="H91" s="9"/>
      <c r="I91" s="9"/>
      <c r="J91" s="9"/>
      <c r="K91" s="9"/>
      <c r="L91" s="9"/>
      <c r="M91" s="9"/>
    </row>
    <row r="92" spans="1:13" ht="21.75" customHeight="1">
      <c r="A92" s="12" t="s">
        <v>45</v>
      </c>
      <c r="B92" s="40">
        <v>915</v>
      </c>
      <c r="C92" s="136" t="s">
        <v>57</v>
      </c>
      <c r="D92" s="136" t="s">
        <v>4</v>
      </c>
      <c r="E92" s="18" t="s">
        <v>117</v>
      </c>
      <c r="F92" s="136" t="s">
        <v>44</v>
      </c>
      <c r="G92" s="167">
        <v>61</v>
      </c>
      <c r="H92" s="9"/>
      <c r="I92" s="9"/>
      <c r="J92" s="9"/>
      <c r="K92" s="9"/>
      <c r="L92" s="9"/>
      <c r="M92" s="9"/>
    </row>
    <row r="93" spans="1:13" ht="0.75" hidden="1" customHeight="1">
      <c r="A93" s="12" t="s">
        <v>243</v>
      </c>
      <c r="B93" s="40">
        <v>915</v>
      </c>
      <c r="C93" s="66" t="s">
        <v>57</v>
      </c>
      <c r="D93" s="66" t="s">
        <v>4</v>
      </c>
      <c r="E93" s="68" t="s">
        <v>117</v>
      </c>
      <c r="F93" s="66" t="s">
        <v>244</v>
      </c>
      <c r="G93" s="71"/>
      <c r="H93" s="9"/>
      <c r="I93" s="9"/>
      <c r="J93" s="9"/>
      <c r="K93" s="9"/>
      <c r="L93" s="9"/>
      <c r="M93" s="9"/>
    </row>
    <row r="94" spans="1:13" ht="25.5" hidden="1">
      <c r="A94" s="12" t="s">
        <v>45</v>
      </c>
      <c r="B94" s="116">
        <v>915</v>
      </c>
      <c r="C94" s="66" t="s">
        <v>57</v>
      </c>
      <c r="D94" s="66" t="s">
        <v>4</v>
      </c>
      <c r="E94" s="68" t="s">
        <v>242</v>
      </c>
      <c r="F94" s="66" t="s">
        <v>1</v>
      </c>
      <c r="G94" s="71">
        <f>G95</f>
        <v>0</v>
      </c>
      <c r="H94" s="9"/>
      <c r="I94" s="9"/>
      <c r="J94" s="9"/>
      <c r="K94" s="9"/>
      <c r="L94" s="9"/>
      <c r="M94" s="9"/>
    </row>
    <row r="95" spans="1:13" ht="24.75" hidden="1" customHeight="1">
      <c r="A95" s="12" t="s">
        <v>45</v>
      </c>
      <c r="B95" s="40">
        <v>915</v>
      </c>
      <c r="C95" s="66" t="s">
        <v>57</v>
      </c>
      <c r="D95" s="66" t="s">
        <v>4</v>
      </c>
      <c r="E95" s="68" t="s">
        <v>242</v>
      </c>
      <c r="F95" s="66" t="s">
        <v>44</v>
      </c>
      <c r="G95" s="83"/>
      <c r="H95" s="9"/>
      <c r="I95" s="9"/>
      <c r="J95" s="9"/>
      <c r="K95" s="9"/>
      <c r="L95" s="9"/>
      <c r="M95" s="9"/>
    </row>
    <row r="96" spans="1:13" hidden="1">
      <c r="A96" s="12" t="s">
        <v>243</v>
      </c>
      <c r="B96" s="40">
        <v>915</v>
      </c>
      <c r="C96" s="66" t="s">
        <v>57</v>
      </c>
      <c r="D96" s="66" t="s">
        <v>4</v>
      </c>
      <c r="E96" s="68" t="s">
        <v>242</v>
      </c>
      <c r="F96" s="66" t="s">
        <v>244</v>
      </c>
      <c r="G96" s="71"/>
      <c r="H96" s="9"/>
      <c r="I96" s="9"/>
      <c r="J96" s="9"/>
      <c r="K96" s="9"/>
      <c r="L96" s="9"/>
      <c r="M96" s="9"/>
    </row>
    <row r="97" spans="1:13" hidden="1">
      <c r="A97" s="55" t="s">
        <v>61</v>
      </c>
      <c r="B97" s="112" t="s">
        <v>245</v>
      </c>
      <c r="C97" s="74" t="s">
        <v>57</v>
      </c>
      <c r="D97" s="74" t="s">
        <v>20</v>
      </c>
      <c r="E97" s="77" t="s">
        <v>98</v>
      </c>
      <c r="F97" s="74" t="s">
        <v>1</v>
      </c>
      <c r="G97" s="81">
        <f>G98</f>
        <v>0</v>
      </c>
      <c r="H97" s="9"/>
      <c r="I97" s="9"/>
      <c r="J97" s="9"/>
      <c r="K97" s="9"/>
      <c r="L97" s="9"/>
      <c r="M97" s="9"/>
    </row>
    <row r="98" spans="1:13" hidden="1">
      <c r="A98" s="16" t="s">
        <v>103</v>
      </c>
      <c r="B98" s="40">
        <v>915</v>
      </c>
      <c r="C98" s="82" t="s">
        <v>57</v>
      </c>
      <c r="D98" s="82" t="s">
        <v>20</v>
      </c>
      <c r="E98" s="68" t="s">
        <v>104</v>
      </c>
      <c r="F98" s="82" t="s">
        <v>1</v>
      </c>
      <c r="G98" s="88">
        <f>G99</f>
        <v>0</v>
      </c>
      <c r="H98" s="9"/>
      <c r="I98" s="9"/>
      <c r="J98" s="9"/>
      <c r="K98" s="9"/>
      <c r="L98" s="9"/>
      <c r="M98" s="9"/>
    </row>
    <row r="99" spans="1:13" hidden="1">
      <c r="A99" s="12" t="s">
        <v>46</v>
      </c>
      <c r="B99" s="94">
        <v>915</v>
      </c>
      <c r="C99" s="82" t="s">
        <v>57</v>
      </c>
      <c r="D99" s="82" t="s">
        <v>20</v>
      </c>
      <c r="E99" s="68" t="s">
        <v>105</v>
      </c>
      <c r="F99" s="82" t="s">
        <v>1</v>
      </c>
      <c r="G99" s="88">
        <f>G100</f>
        <v>0</v>
      </c>
      <c r="H99" s="9"/>
      <c r="I99" s="9"/>
      <c r="J99" s="9"/>
      <c r="K99" s="9"/>
      <c r="L99" s="9"/>
      <c r="M99" s="9"/>
    </row>
    <row r="100" spans="1:13" hidden="1">
      <c r="A100" s="12" t="s">
        <v>60</v>
      </c>
      <c r="B100" s="94">
        <v>915</v>
      </c>
      <c r="C100" s="82" t="s">
        <v>57</v>
      </c>
      <c r="D100" s="82" t="s">
        <v>20</v>
      </c>
      <c r="E100" s="68" t="s">
        <v>105</v>
      </c>
      <c r="F100" s="82" t="s">
        <v>1</v>
      </c>
      <c r="G100" s="88">
        <f>G101+G103</f>
        <v>0</v>
      </c>
      <c r="H100" s="9"/>
      <c r="I100" s="9"/>
      <c r="J100" s="9"/>
      <c r="K100" s="9"/>
      <c r="L100" s="9"/>
      <c r="M100" s="9"/>
    </row>
    <row r="101" spans="1:13" ht="0.75" hidden="1" customHeight="1">
      <c r="A101" s="11" t="s">
        <v>219</v>
      </c>
      <c r="B101" s="40">
        <v>915</v>
      </c>
      <c r="C101" s="82" t="s">
        <v>57</v>
      </c>
      <c r="D101" s="82" t="s">
        <v>20</v>
      </c>
      <c r="E101" s="68" t="s">
        <v>105</v>
      </c>
      <c r="F101" s="82" t="s">
        <v>1</v>
      </c>
      <c r="G101" s="88">
        <f>G102</f>
        <v>0</v>
      </c>
      <c r="H101" s="9"/>
      <c r="I101" s="9"/>
      <c r="J101" s="9"/>
      <c r="K101" s="9"/>
      <c r="L101" s="9"/>
      <c r="M101" s="9"/>
    </row>
    <row r="102" spans="1:13" hidden="1">
      <c r="A102" s="11" t="s">
        <v>21</v>
      </c>
      <c r="B102" s="116">
        <v>915</v>
      </c>
      <c r="C102" s="82" t="s">
        <v>57</v>
      </c>
      <c r="D102" s="82" t="s">
        <v>20</v>
      </c>
      <c r="E102" s="68" t="s">
        <v>203</v>
      </c>
      <c r="F102" s="82" t="s">
        <v>65</v>
      </c>
      <c r="G102" s="88"/>
      <c r="H102" s="9"/>
      <c r="I102" s="9"/>
      <c r="J102" s="9"/>
      <c r="K102" s="9"/>
      <c r="L102" s="9"/>
      <c r="M102" s="9"/>
    </row>
    <row r="103" spans="1:13" ht="25.5" hidden="1">
      <c r="A103" s="11" t="s">
        <v>220</v>
      </c>
      <c r="B103" s="116">
        <v>915</v>
      </c>
      <c r="C103" s="82" t="s">
        <v>57</v>
      </c>
      <c r="D103" s="82" t="s">
        <v>20</v>
      </c>
      <c r="E103" s="68" t="s">
        <v>204</v>
      </c>
      <c r="F103" s="82" t="s">
        <v>1</v>
      </c>
      <c r="G103" s="88">
        <f>G104</f>
        <v>0</v>
      </c>
      <c r="H103" s="9"/>
      <c r="I103" s="9"/>
      <c r="J103" s="9"/>
      <c r="K103" s="9"/>
      <c r="L103" s="9"/>
      <c r="M103" s="9"/>
    </row>
    <row r="104" spans="1:13" hidden="1">
      <c r="A104" s="11" t="s">
        <v>21</v>
      </c>
      <c r="B104" s="40">
        <v>915</v>
      </c>
      <c r="C104" s="82" t="s">
        <v>57</v>
      </c>
      <c r="D104" s="82" t="s">
        <v>20</v>
      </c>
      <c r="E104" s="68" t="s">
        <v>204</v>
      </c>
      <c r="F104" s="82" t="s">
        <v>65</v>
      </c>
      <c r="G104" s="88"/>
      <c r="H104" s="9"/>
      <c r="I104" s="9"/>
      <c r="J104" s="9"/>
      <c r="K104" s="9"/>
      <c r="L104" s="9"/>
      <c r="M104" s="9"/>
    </row>
    <row r="105" spans="1:13">
      <c r="A105" s="55" t="s">
        <v>229</v>
      </c>
      <c r="B105" s="112" t="s">
        <v>245</v>
      </c>
      <c r="C105" s="74" t="s">
        <v>57</v>
      </c>
      <c r="D105" s="74" t="s">
        <v>7</v>
      </c>
      <c r="E105" s="77" t="s">
        <v>98</v>
      </c>
      <c r="F105" s="74" t="s">
        <v>1</v>
      </c>
      <c r="G105" s="76">
        <f>G106</f>
        <v>110</v>
      </c>
      <c r="H105" s="9"/>
      <c r="I105" s="9"/>
      <c r="J105" s="9"/>
      <c r="K105" s="9"/>
      <c r="L105" s="9"/>
      <c r="M105" s="9"/>
    </row>
    <row r="106" spans="1:13" ht="27">
      <c r="A106" s="56" t="s">
        <v>288</v>
      </c>
      <c r="B106" s="92">
        <v>915</v>
      </c>
      <c r="C106" s="57" t="s">
        <v>57</v>
      </c>
      <c r="D106" s="57" t="s">
        <v>7</v>
      </c>
      <c r="E106" s="58" t="s">
        <v>120</v>
      </c>
      <c r="F106" s="57" t="s">
        <v>1</v>
      </c>
      <c r="G106" s="135">
        <f>G107</f>
        <v>110</v>
      </c>
      <c r="H106" s="9"/>
      <c r="I106" s="9"/>
      <c r="J106" s="9"/>
      <c r="K106" s="9"/>
      <c r="L106" s="9"/>
      <c r="M106" s="9"/>
    </row>
    <row r="107" spans="1:13">
      <c r="A107" s="11" t="s">
        <v>46</v>
      </c>
      <c r="B107" s="94">
        <v>915</v>
      </c>
      <c r="C107" s="66" t="s">
        <v>57</v>
      </c>
      <c r="D107" s="66" t="s">
        <v>7</v>
      </c>
      <c r="E107" s="67" t="s">
        <v>121</v>
      </c>
      <c r="F107" s="66" t="s">
        <v>1</v>
      </c>
      <c r="G107" s="89">
        <f>G108+G110</f>
        <v>110</v>
      </c>
      <c r="H107" s="9"/>
      <c r="I107" s="9"/>
      <c r="J107" s="9"/>
      <c r="K107" s="9"/>
      <c r="L107" s="9"/>
      <c r="M107" s="9"/>
    </row>
    <row r="108" spans="1:13">
      <c r="A108" s="11" t="s">
        <v>59</v>
      </c>
      <c r="B108" s="94">
        <v>915</v>
      </c>
      <c r="C108" s="66" t="s">
        <v>57</v>
      </c>
      <c r="D108" s="66" t="s">
        <v>7</v>
      </c>
      <c r="E108" s="67" t="s">
        <v>255</v>
      </c>
      <c r="F108" s="66" t="s">
        <v>1</v>
      </c>
      <c r="G108" s="89">
        <f>G109</f>
        <v>100</v>
      </c>
      <c r="H108" s="9"/>
      <c r="I108" s="9"/>
      <c r="J108" s="9"/>
      <c r="K108" s="9"/>
      <c r="L108" s="9"/>
      <c r="M108" s="9"/>
    </row>
    <row r="109" spans="1:13" ht="25.5">
      <c r="A109" s="11" t="s">
        <v>45</v>
      </c>
      <c r="B109" s="116">
        <v>915</v>
      </c>
      <c r="C109" s="136" t="s">
        <v>57</v>
      </c>
      <c r="D109" s="136" t="s">
        <v>7</v>
      </c>
      <c r="E109" s="137" t="s">
        <v>255</v>
      </c>
      <c r="F109" s="136" t="s">
        <v>44</v>
      </c>
      <c r="G109" s="138">
        <v>100</v>
      </c>
      <c r="H109" s="9"/>
      <c r="I109" s="9"/>
      <c r="J109" s="9"/>
      <c r="K109" s="9"/>
      <c r="L109" s="9"/>
      <c r="M109" s="9"/>
    </row>
    <row r="110" spans="1:13">
      <c r="A110" s="11" t="s">
        <v>58</v>
      </c>
      <c r="B110" s="116">
        <v>915</v>
      </c>
      <c r="C110" s="136" t="s">
        <v>57</v>
      </c>
      <c r="D110" s="136" t="s">
        <v>7</v>
      </c>
      <c r="E110" s="137" t="s">
        <v>256</v>
      </c>
      <c r="F110" s="136" t="s">
        <v>1</v>
      </c>
      <c r="G110" s="138">
        <f>G111</f>
        <v>10</v>
      </c>
      <c r="H110" s="9"/>
      <c r="I110" s="9"/>
      <c r="J110" s="9"/>
      <c r="K110" s="9"/>
      <c r="L110" s="9"/>
      <c r="M110" s="9"/>
    </row>
    <row r="111" spans="1:13" ht="24" customHeight="1">
      <c r="A111" s="11" t="s">
        <v>45</v>
      </c>
      <c r="B111" s="116">
        <v>915</v>
      </c>
      <c r="C111" s="136" t="s">
        <v>57</v>
      </c>
      <c r="D111" s="136" t="s">
        <v>7</v>
      </c>
      <c r="E111" s="137" t="s">
        <v>256</v>
      </c>
      <c r="F111" s="136" t="s">
        <v>44</v>
      </c>
      <c r="G111" s="138">
        <v>10</v>
      </c>
      <c r="H111" s="9"/>
      <c r="I111" s="9"/>
      <c r="J111" s="9"/>
      <c r="K111" s="9"/>
      <c r="L111" s="9"/>
      <c r="M111" s="9"/>
    </row>
    <row r="112" spans="1:13" hidden="1">
      <c r="A112" s="160" t="s">
        <v>278</v>
      </c>
      <c r="B112" s="91">
        <v>915</v>
      </c>
      <c r="C112" s="152" t="s">
        <v>22</v>
      </c>
      <c r="D112" s="152" t="s">
        <v>2</v>
      </c>
      <c r="E112" s="153" t="s">
        <v>98</v>
      </c>
      <c r="F112" s="154" t="s">
        <v>1</v>
      </c>
      <c r="G112" s="155">
        <f>G113</f>
        <v>0</v>
      </c>
      <c r="H112" s="9"/>
      <c r="I112" s="9"/>
      <c r="J112" s="9"/>
      <c r="K112" s="9"/>
      <c r="L112" s="9"/>
      <c r="M112" s="9"/>
    </row>
    <row r="113" spans="1:13" ht="25.5" hidden="1">
      <c r="A113" s="148" t="s">
        <v>273</v>
      </c>
      <c r="B113" s="116">
        <v>915</v>
      </c>
      <c r="C113" s="117" t="s">
        <v>22</v>
      </c>
      <c r="D113" s="117" t="s">
        <v>57</v>
      </c>
      <c r="E113" s="137" t="s">
        <v>98</v>
      </c>
      <c r="F113" s="136" t="s">
        <v>1</v>
      </c>
      <c r="G113" s="138">
        <f>G114</f>
        <v>0</v>
      </c>
      <c r="H113" s="9"/>
      <c r="I113" s="9"/>
      <c r="J113" s="9"/>
      <c r="K113" s="9"/>
      <c r="L113" s="9"/>
      <c r="M113" s="9"/>
    </row>
    <row r="114" spans="1:13" ht="27" hidden="1">
      <c r="A114" s="163" t="s">
        <v>292</v>
      </c>
      <c r="B114" s="92">
        <v>915</v>
      </c>
      <c r="C114" s="157" t="s">
        <v>22</v>
      </c>
      <c r="D114" s="157" t="s">
        <v>57</v>
      </c>
      <c r="E114" s="58" t="s">
        <v>99</v>
      </c>
      <c r="F114" s="57" t="s">
        <v>1</v>
      </c>
      <c r="G114" s="135">
        <f>G115+G117</f>
        <v>0</v>
      </c>
      <c r="H114" s="9"/>
      <c r="I114" s="9"/>
      <c r="J114" s="9"/>
      <c r="K114" s="9"/>
      <c r="L114" s="9"/>
      <c r="M114" s="9"/>
    </row>
    <row r="115" spans="1:13" ht="63.75" hidden="1">
      <c r="A115" s="144" t="s">
        <v>274</v>
      </c>
      <c r="B115" s="116">
        <v>915</v>
      </c>
      <c r="C115" s="141" t="s">
        <v>22</v>
      </c>
      <c r="D115" s="141" t="s">
        <v>57</v>
      </c>
      <c r="E115" s="146" t="s">
        <v>276</v>
      </c>
      <c r="F115" s="147" t="s">
        <v>1</v>
      </c>
      <c r="G115" s="89">
        <f>G116</f>
        <v>0</v>
      </c>
      <c r="H115" s="9"/>
      <c r="I115" s="9"/>
      <c r="J115" s="9"/>
      <c r="K115" s="9"/>
      <c r="L115" s="9"/>
      <c r="M115" s="9"/>
    </row>
    <row r="116" spans="1:13" ht="25.5" hidden="1">
      <c r="A116" s="145" t="s">
        <v>45</v>
      </c>
      <c r="B116" s="116">
        <v>915</v>
      </c>
      <c r="C116" s="140" t="s">
        <v>22</v>
      </c>
      <c r="D116" s="140" t="s">
        <v>57</v>
      </c>
      <c r="E116" s="146" t="s">
        <v>276</v>
      </c>
      <c r="F116" s="147" t="s">
        <v>44</v>
      </c>
      <c r="G116" s="89"/>
      <c r="H116" s="9"/>
      <c r="I116" s="9"/>
      <c r="J116" s="9"/>
      <c r="K116" s="9"/>
      <c r="L116" s="9"/>
      <c r="M116" s="9"/>
    </row>
    <row r="117" spans="1:13" ht="63.75" hidden="1">
      <c r="A117" s="144" t="s">
        <v>275</v>
      </c>
      <c r="B117" s="116">
        <v>915</v>
      </c>
      <c r="C117" s="143" t="s">
        <v>22</v>
      </c>
      <c r="D117" s="143" t="s">
        <v>57</v>
      </c>
      <c r="E117" s="137" t="s">
        <v>277</v>
      </c>
      <c r="F117" s="136" t="s">
        <v>1</v>
      </c>
      <c r="G117" s="138">
        <f>G118</f>
        <v>0</v>
      </c>
      <c r="H117" s="9"/>
      <c r="I117" s="9"/>
      <c r="J117" s="9"/>
      <c r="K117" s="9"/>
      <c r="L117" s="9"/>
      <c r="M117" s="9"/>
    </row>
    <row r="118" spans="1:13" ht="25.5" hidden="1">
      <c r="A118" s="145" t="s">
        <v>45</v>
      </c>
      <c r="B118" s="116">
        <v>915</v>
      </c>
      <c r="C118" s="140" t="s">
        <v>22</v>
      </c>
      <c r="D118" s="140" t="s">
        <v>57</v>
      </c>
      <c r="E118" s="146" t="s">
        <v>277</v>
      </c>
      <c r="F118" s="147" t="s">
        <v>44</v>
      </c>
      <c r="G118" s="89"/>
      <c r="H118" s="9"/>
      <c r="I118" s="9"/>
      <c r="J118" s="9"/>
      <c r="K118" s="9"/>
      <c r="L118" s="9"/>
      <c r="M118" s="9"/>
    </row>
    <row r="119" spans="1:13">
      <c r="A119" s="51" t="s">
        <v>56</v>
      </c>
      <c r="B119" s="91">
        <v>915</v>
      </c>
      <c r="C119" s="84" t="s">
        <v>14</v>
      </c>
      <c r="D119" s="84" t="s">
        <v>2</v>
      </c>
      <c r="E119" s="85" t="s">
        <v>98</v>
      </c>
      <c r="F119" s="84" t="s">
        <v>1</v>
      </c>
      <c r="G119" s="86">
        <f>G120</f>
        <v>1576</v>
      </c>
      <c r="H119" s="9"/>
      <c r="I119" s="9"/>
      <c r="J119" s="9"/>
      <c r="K119" s="9"/>
      <c r="L119" s="9"/>
      <c r="M119" s="9"/>
    </row>
    <row r="120" spans="1:13">
      <c r="A120" s="54" t="s">
        <v>55</v>
      </c>
      <c r="B120" s="112" t="s">
        <v>245</v>
      </c>
      <c r="C120" s="74" t="s">
        <v>14</v>
      </c>
      <c r="D120" s="74" t="s">
        <v>4</v>
      </c>
      <c r="E120" s="77" t="s">
        <v>98</v>
      </c>
      <c r="F120" s="74" t="s">
        <v>1</v>
      </c>
      <c r="G120" s="76">
        <f>G124+G125+G126+G130+G129</f>
        <v>1576</v>
      </c>
      <c r="H120" s="9"/>
      <c r="I120" s="9"/>
      <c r="J120" s="9"/>
      <c r="K120" s="9"/>
      <c r="L120" s="9"/>
      <c r="M120" s="9"/>
    </row>
    <row r="121" spans="1:13" ht="27">
      <c r="A121" s="56" t="s">
        <v>284</v>
      </c>
      <c r="B121" s="92">
        <v>915</v>
      </c>
      <c r="C121" s="57" t="s">
        <v>14</v>
      </c>
      <c r="D121" s="57" t="s">
        <v>4</v>
      </c>
      <c r="E121" s="58" t="s">
        <v>122</v>
      </c>
      <c r="F121" s="57" t="s">
        <v>1</v>
      </c>
      <c r="G121" s="135">
        <f>G122+G127</f>
        <v>1576</v>
      </c>
      <c r="H121" s="9"/>
      <c r="I121" s="9"/>
      <c r="J121" s="9"/>
      <c r="K121" s="9"/>
      <c r="L121" s="9"/>
      <c r="M121" s="9"/>
    </row>
    <row r="122" spans="1:13">
      <c r="A122" s="169" t="s">
        <v>46</v>
      </c>
      <c r="B122" s="94">
        <v>915</v>
      </c>
      <c r="C122" s="13" t="s">
        <v>14</v>
      </c>
      <c r="D122" s="13" t="s">
        <v>4</v>
      </c>
      <c r="E122" s="18" t="s">
        <v>123</v>
      </c>
      <c r="F122" s="13" t="s">
        <v>1</v>
      </c>
      <c r="G122" s="168">
        <f>G123</f>
        <v>899.30000000000007</v>
      </c>
      <c r="H122" s="9"/>
      <c r="I122" s="9"/>
      <c r="J122" s="9"/>
      <c r="K122" s="9"/>
      <c r="L122" s="9"/>
      <c r="M122" s="9"/>
    </row>
    <row r="123" spans="1:13">
      <c r="A123" s="169" t="s">
        <v>54</v>
      </c>
      <c r="B123" s="40">
        <v>915</v>
      </c>
      <c r="C123" s="13" t="s">
        <v>14</v>
      </c>
      <c r="D123" s="13" t="s">
        <v>4</v>
      </c>
      <c r="E123" s="18" t="s">
        <v>257</v>
      </c>
      <c r="F123" s="13" t="s">
        <v>1</v>
      </c>
      <c r="G123" s="168">
        <f>G124+G125+G126</f>
        <v>899.30000000000007</v>
      </c>
      <c r="H123" s="9"/>
      <c r="I123" s="9"/>
      <c r="J123" s="9"/>
      <c r="K123" s="9"/>
      <c r="L123" s="9"/>
      <c r="M123" s="9"/>
    </row>
    <row r="124" spans="1:13" ht="25.5">
      <c r="A124" s="169" t="s">
        <v>53</v>
      </c>
      <c r="B124" s="40">
        <v>915</v>
      </c>
      <c r="C124" s="13" t="s">
        <v>14</v>
      </c>
      <c r="D124" s="13" t="s">
        <v>4</v>
      </c>
      <c r="E124" s="18" t="s">
        <v>257</v>
      </c>
      <c r="F124" s="13" t="s">
        <v>5</v>
      </c>
      <c r="G124" s="167">
        <v>667.2</v>
      </c>
      <c r="H124" s="9"/>
      <c r="I124" s="9"/>
      <c r="J124" s="9"/>
      <c r="K124" s="9"/>
      <c r="L124" s="9"/>
      <c r="M124" s="9"/>
    </row>
    <row r="125" spans="1:13" ht="25.5">
      <c r="A125" s="169" t="s">
        <v>45</v>
      </c>
      <c r="B125" s="94">
        <v>915</v>
      </c>
      <c r="C125" s="13" t="s">
        <v>14</v>
      </c>
      <c r="D125" s="13" t="s">
        <v>4</v>
      </c>
      <c r="E125" s="18" t="s">
        <v>257</v>
      </c>
      <c r="F125" s="13" t="s">
        <v>44</v>
      </c>
      <c r="G125" s="168">
        <v>232.1</v>
      </c>
      <c r="H125" s="9"/>
      <c r="I125" s="9"/>
      <c r="J125" s="9"/>
      <c r="K125" s="9"/>
      <c r="L125" s="9"/>
      <c r="M125" s="9"/>
    </row>
    <row r="126" spans="1:13" hidden="1">
      <c r="A126" s="11" t="s">
        <v>52</v>
      </c>
      <c r="B126" s="94">
        <v>915</v>
      </c>
      <c r="C126" s="13" t="s">
        <v>14</v>
      </c>
      <c r="D126" s="13" t="s">
        <v>4</v>
      </c>
      <c r="E126" s="18" t="s">
        <v>257</v>
      </c>
      <c r="F126" s="13" t="s">
        <v>51</v>
      </c>
      <c r="G126" s="168"/>
      <c r="H126" s="9"/>
      <c r="I126" s="9"/>
      <c r="J126" s="9"/>
      <c r="K126" s="9"/>
      <c r="L126" s="9"/>
      <c r="M126" s="9"/>
    </row>
    <row r="127" spans="1:13">
      <c r="A127" s="12" t="s">
        <v>46</v>
      </c>
      <c r="B127" s="40">
        <v>915</v>
      </c>
      <c r="C127" s="13" t="s">
        <v>14</v>
      </c>
      <c r="D127" s="13" t="s">
        <v>4</v>
      </c>
      <c r="E127" s="18" t="s">
        <v>177</v>
      </c>
      <c r="F127" s="13" t="s">
        <v>1</v>
      </c>
      <c r="G127" s="168">
        <f>G128</f>
        <v>676.7</v>
      </c>
      <c r="H127" s="9"/>
      <c r="I127" s="9"/>
      <c r="J127" s="9"/>
      <c r="K127" s="9"/>
      <c r="L127" s="9"/>
      <c r="M127" s="9"/>
    </row>
    <row r="128" spans="1:13">
      <c r="A128" s="12" t="s">
        <v>54</v>
      </c>
      <c r="B128" s="116">
        <v>915</v>
      </c>
      <c r="C128" s="13" t="s">
        <v>14</v>
      </c>
      <c r="D128" s="13" t="s">
        <v>4</v>
      </c>
      <c r="E128" s="18" t="s">
        <v>178</v>
      </c>
      <c r="F128" s="13" t="s">
        <v>1</v>
      </c>
      <c r="G128" s="168">
        <f>G130+G129</f>
        <v>676.7</v>
      </c>
      <c r="H128" s="9"/>
      <c r="I128" s="9"/>
      <c r="J128" s="9"/>
      <c r="K128" s="9"/>
      <c r="L128" s="9"/>
      <c r="M128" s="9"/>
    </row>
    <row r="129" spans="1:13">
      <c r="A129" s="12" t="s">
        <v>250</v>
      </c>
      <c r="B129" s="116">
        <v>915</v>
      </c>
      <c r="C129" s="13" t="s">
        <v>14</v>
      </c>
      <c r="D129" s="13" t="s">
        <v>4</v>
      </c>
      <c r="E129" s="18" t="s">
        <v>178</v>
      </c>
      <c r="F129" s="13" t="s">
        <v>5</v>
      </c>
      <c r="G129" s="167">
        <v>497.4</v>
      </c>
      <c r="H129" s="9"/>
      <c r="I129" s="9"/>
      <c r="J129" s="9"/>
      <c r="K129" s="9"/>
      <c r="L129" s="9"/>
      <c r="M129" s="9"/>
    </row>
    <row r="130" spans="1:13" ht="25.5">
      <c r="A130" s="41" t="s">
        <v>179</v>
      </c>
      <c r="B130" s="114">
        <v>915</v>
      </c>
      <c r="C130" s="13" t="s">
        <v>14</v>
      </c>
      <c r="D130" s="13" t="s">
        <v>4</v>
      </c>
      <c r="E130" s="18" t="s">
        <v>178</v>
      </c>
      <c r="F130" s="13" t="s">
        <v>51</v>
      </c>
      <c r="G130" s="167">
        <v>179.3</v>
      </c>
      <c r="H130" s="9"/>
      <c r="I130" s="9"/>
      <c r="J130" s="9"/>
      <c r="K130" s="9"/>
      <c r="L130" s="9"/>
      <c r="M130" s="9"/>
    </row>
    <row r="131" spans="1:13">
      <c r="A131" s="51" t="s">
        <v>124</v>
      </c>
      <c r="B131" s="91">
        <v>915</v>
      </c>
      <c r="C131" s="84" t="s">
        <v>12</v>
      </c>
      <c r="D131" s="84" t="s">
        <v>2</v>
      </c>
      <c r="E131" s="85" t="s">
        <v>98</v>
      </c>
      <c r="F131" s="84" t="s">
        <v>1</v>
      </c>
      <c r="G131" s="86">
        <f>G132+G136</f>
        <v>111.6</v>
      </c>
      <c r="H131" s="9"/>
      <c r="I131" s="9"/>
      <c r="J131" s="9"/>
      <c r="K131" s="9"/>
      <c r="L131" s="9"/>
      <c r="M131" s="9"/>
    </row>
    <row r="132" spans="1:13">
      <c r="A132" s="54" t="s">
        <v>50</v>
      </c>
      <c r="B132" s="112" t="s">
        <v>245</v>
      </c>
      <c r="C132" s="74" t="s">
        <v>12</v>
      </c>
      <c r="D132" s="74" t="s">
        <v>4</v>
      </c>
      <c r="E132" s="77" t="s">
        <v>98</v>
      </c>
      <c r="F132" s="74" t="s">
        <v>1</v>
      </c>
      <c r="G132" s="76">
        <f>G133</f>
        <v>111.6</v>
      </c>
      <c r="H132" s="9"/>
      <c r="I132" s="9"/>
      <c r="J132" s="9"/>
      <c r="K132" s="9"/>
      <c r="L132" s="9"/>
      <c r="M132" s="9"/>
    </row>
    <row r="133" spans="1:13">
      <c r="A133" s="16" t="s">
        <v>103</v>
      </c>
      <c r="B133" s="117" t="s">
        <v>245</v>
      </c>
      <c r="C133" s="82" t="s">
        <v>12</v>
      </c>
      <c r="D133" s="82" t="s">
        <v>4</v>
      </c>
      <c r="E133" s="68" t="s">
        <v>104</v>
      </c>
      <c r="F133" s="82" t="s">
        <v>1</v>
      </c>
      <c r="G133" s="83">
        <f>G134</f>
        <v>111.6</v>
      </c>
      <c r="H133" s="9"/>
      <c r="I133" s="9"/>
      <c r="J133" s="9"/>
      <c r="K133" s="9"/>
      <c r="L133" s="9"/>
      <c r="M133" s="9"/>
    </row>
    <row r="134" spans="1:13">
      <c r="A134" s="11" t="s">
        <v>49</v>
      </c>
      <c r="B134" s="118" t="s">
        <v>245</v>
      </c>
      <c r="C134" s="82" t="s">
        <v>12</v>
      </c>
      <c r="D134" s="82" t="s">
        <v>4</v>
      </c>
      <c r="E134" s="68" t="s">
        <v>105</v>
      </c>
      <c r="F134" s="82" t="s">
        <v>1</v>
      </c>
      <c r="G134" s="83">
        <f>G135</f>
        <v>111.6</v>
      </c>
      <c r="H134" s="9"/>
      <c r="I134" s="9"/>
      <c r="J134" s="9"/>
      <c r="K134" s="9"/>
      <c r="L134" s="9"/>
      <c r="M134" s="9"/>
    </row>
    <row r="135" spans="1:13" ht="14.25" customHeight="1">
      <c r="A135" s="95" t="s">
        <v>294</v>
      </c>
      <c r="B135" s="120" t="s">
        <v>245</v>
      </c>
      <c r="C135" s="66" t="s">
        <v>12</v>
      </c>
      <c r="D135" s="66" t="s">
        <v>4</v>
      </c>
      <c r="E135" s="67" t="s">
        <v>119</v>
      </c>
      <c r="F135" s="66" t="s">
        <v>293</v>
      </c>
      <c r="G135" s="60">
        <v>111.6</v>
      </c>
      <c r="H135" s="9"/>
      <c r="I135" s="9"/>
      <c r="J135" s="9"/>
      <c r="K135" s="9"/>
      <c r="L135" s="9"/>
      <c r="M135" s="9"/>
    </row>
    <row r="136" spans="1:13" hidden="1">
      <c r="A136" s="54" t="s">
        <v>126</v>
      </c>
      <c r="B136" s="112" t="s">
        <v>245</v>
      </c>
      <c r="C136" s="74" t="s">
        <v>12</v>
      </c>
      <c r="D136" s="74" t="s">
        <v>10</v>
      </c>
      <c r="E136" s="77" t="s">
        <v>98</v>
      </c>
      <c r="F136" s="74" t="s">
        <v>1</v>
      </c>
      <c r="G136" s="59">
        <f>G137</f>
        <v>0</v>
      </c>
      <c r="H136" s="9"/>
      <c r="I136" s="9"/>
      <c r="J136" s="9"/>
      <c r="K136" s="9"/>
      <c r="L136" s="9"/>
      <c r="M136" s="9"/>
    </row>
    <row r="137" spans="1:13" hidden="1">
      <c r="A137" s="119" t="s">
        <v>48</v>
      </c>
      <c r="B137" s="113" t="s">
        <v>245</v>
      </c>
      <c r="C137" s="57" t="s">
        <v>12</v>
      </c>
      <c r="D137" s="57" t="s">
        <v>10</v>
      </c>
      <c r="E137" s="58" t="s">
        <v>98</v>
      </c>
      <c r="F137" s="57" t="s">
        <v>1</v>
      </c>
      <c r="G137" s="139">
        <f>G138</f>
        <v>0</v>
      </c>
      <c r="H137" s="9"/>
      <c r="I137" s="9"/>
      <c r="J137" s="9"/>
      <c r="K137" s="9"/>
      <c r="L137" s="9"/>
      <c r="M137" s="9"/>
    </row>
    <row r="138" spans="1:13" hidden="1">
      <c r="A138" s="11" t="s">
        <v>46</v>
      </c>
      <c r="B138" s="115" t="s">
        <v>245</v>
      </c>
      <c r="C138" s="66" t="s">
        <v>12</v>
      </c>
      <c r="D138" s="66" t="s">
        <v>10</v>
      </c>
      <c r="E138" s="67" t="s">
        <v>127</v>
      </c>
      <c r="F138" s="66" t="s">
        <v>1</v>
      </c>
      <c r="G138" s="60">
        <f>G139</f>
        <v>0</v>
      </c>
      <c r="H138" s="9"/>
      <c r="I138" s="9"/>
      <c r="J138" s="9"/>
      <c r="K138" s="9"/>
      <c r="L138" s="9"/>
      <c r="M138" s="9"/>
    </row>
    <row r="139" spans="1:13" ht="25.5" hidden="1">
      <c r="A139" s="11" t="s">
        <v>45</v>
      </c>
      <c r="B139" s="120" t="s">
        <v>245</v>
      </c>
      <c r="C139" s="66" t="s">
        <v>12</v>
      </c>
      <c r="D139" s="66" t="s">
        <v>10</v>
      </c>
      <c r="E139" s="67" t="s">
        <v>258</v>
      </c>
      <c r="F139" s="66" t="s">
        <v>44</v>
      </c>
      <c r="G139" s="111">
        <v>0</v>
      </c>
      <c r="H139" s="9"/>
      <c r="I139" s="9"/>
      <c r="J139" s="9"/>
      <c r="K139" s="9"/>
      <c r="L139" s="9"/>
      <c r="M139" s="9"/>
    </row>
    <row r="140" spans="1:13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</sheetData>
  <autoFilter ref="A1:G201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0 A70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85"/>
  <sheetViews>
    <sheetView topLeftCell="A3" workbookViewId="0">
      <selection activeCell="C8" sqref="C8:C16"/>
    </sheetView>
  </sheetViews>
  <sheetFormatPr defaultRowHeight="12.75"/>
  <cols>
    <col min="1" max="1" width="11.85546875" style="9" customWidth="1"/>
    <col min="2" max="2" width="79.28515625" style="7" customWidth="1"/>
    <col min="3" max="3" width="16.42578125" customWidth="1"/>
  </cols>
  <sheetData>
    <row r="1" spans="1:7" ht="15.75">
      <c r="A1" s="35"/>
      <c r="B1" s="36"/>
      <c r="C1" s="37" t="s">
        <v>210</v>
      </c>
    </row>
    <row r="2" spans="1:7" ht="15" customHeight="1">
      <c r="A2" s="35"/>
      <c r="B2" s="36"/>
      <c r="C2" s="37" t="s">
        <v>223</v>
      </c>
    </row>
    <row r="3" spans="1:7" ht="14.25" customHeight="1">
      <c r="A3" s="35"/>
      <c r="B3" s="36"/>
      <c r="C3" s="164" t="s">
        <v>212</v>
      </c>
    </row>
    <row r="4" spans="1:7" ht="33" customHeight="1">
      <c r="A4" s="326" t="s">
        <v>317</v>
      </c>
      <c r="B4" s="326"/>
      <c r="C4" s="326"/>
    </row>
    <row r="5" spans="1:7" s="22" customFormat="1" ht="25.5">
      <c r="A5" s="192" t="s">
        <v>150</v>
      </c>
      <c r="B5" s="183" t="s">
        <v>149</v>
      </c>
      <c r="C5" s="103" t="s">
        <v>148</v>
      </c>
    </row>
    <row r="6" spans="1:7" s="22" customFormat="1">
      <c r="A6" s="29" t="s">
        <v>98</v>
      </c>
      <c r="B6" s="34" t="s">
        <v>147</v>
      </c>
      <c r="C6" s="61">
        <f>C7+C17+C21+C23+C27+C30+C32+C35+C37</f>
        <v>5931.9</v>
      </c>
    </row>
    <row r="7" spans="1:7" s="22" customFormat="1" ht="25.5">
      <c r="A7" s="29" t="s">
        <v>99</v>
      </c>
      <c r="B7" s="65" t="s">
        <v>283</v>
      </c>
      <c r="C7" s="61">
        <f>C8+C9+C12+C14+C15+C16</f>
        <v>3559</v>
      </c>
    </row>
    <row r="8" spans="1:7" s="22" customFormat="1" ht="25.5">
      <c r="A8" s="31" t="s">
        <v>110</v>
      </c>
      <c r="B8" s="28" t="s">
        <v>75</v>
      </c>
      <c r="C8" s="62">
        <v>129.80000000000001</v>
      </c>
    </row>
    <row r="9" spans="1:7" s="22" customFormat="1" ht="17.25" customHeight="1">
      <c r="A9" s="31" t="s">
        <v>101</v>
      </c>
      <c r="B9" s="28" t="s">
        <v>86</v>
      </c>
      <c r="C9" s="62">
        <v>750.5</v>
      </c>
    </row>
    <row r="10" spans="1:7" s="22" customFormat="1" ht="0.75" hidden="1" customHeight="1">
      <c r="A10" s="159" t="s">
        <v>276</v>
      </c>
      <c r="B10" s="28" t="s">
        <v>274</v>
      </c>
      <c r="C10" s="62"/>
    </row>
    <row r="11" spans="1:7" s="22" customFormat="1" ht="52.5" hidden="1" customHeight="1">
      <c r="A11" s="159" t="s">
        <v>277</v>
      </c>
      <c r="B11" s="158" t="s">
        <v>275</v>
      </c>
      <c r="C11" s="62"/>
    </row>
    <row r="12" spans="1:7" s="22" customFormat="1" ht="25.5">
      <c r="A12" s="31" t="s">
        <v>102</v>
      </c>
      <c r="B12" s="28" t="s">
        <v>146</v>
      </c>
      <c r="C12" s="62">
        <v>1909.4</v>
      </c>
      <c r="G12" s="109"/>
    </row>
    <row r="13" spans="1:7" s="22" customFormat="1" ht="26.25" hidden="1" customHeight="1">
      <c r="A13" s="31" t="s">
        <v>202</v>
      </c>
      <c r="B13" s="33" t="s">
        <v>209</v>
      </c>
      <c r="C13" s="62"/>
    </row>
    <row r="14" spans="1:7" s="22" customFormat="1" ht="25.5">
      <c r="A14" s="159" t="s">
        <v>205</v>
      </c>
      <c r="B14" s="33" t="s">
        <v>145</v>
      </c>
      <c r="C14" s="62">
        <v>4</v>
      </c>
    </row>
    <row r="15" spans="1:7" s="22" customFormat="1">
      <c r="A15" s="31" t="s">
        <v>106</v>
      </c>
      <c r="B15" s="28" t="s">
        <v>82</v>
      </c>
      <c r="C15" s="62">
        <v>1</v>
      </c>
    </row>
    <row r="16" spans="1:7" s="22" customFormat="1" ht="25.5">
      <c r="A16" s="31" t="s">
        <v>107</v>
      </c>
      <c r="B16" s="32" t="s">
        <v>144</v>
      </c>
      <c r="C16" s="62">
        <v>764.3</v>
      </c>
    </row>
    <row r="17" spans="1:3" s="22" customFormat="1" ht="28.5" customHeight="1">
      <c r="A17" s="29" t="s">
        <v>108</v>
      </c>
      <c r="B17" s="65" t="s">
        <v>289</v>
      </c>
      <c r="C17" s="61">
        <f>C18+C19+C20</f>
        <v>194.6</v>
      </c>
    </row>
    <row r="18" spans="1:3" s="22" customFormat="1" hidden="1">
      <c r="A18" s="31" t="s">
        <v>253</v>
      </c>
      <c r="B18" s="28" t="s">
        <v>143</v>
      </c>
      <c r="C18" s="62">
        <v>0</v>
      </c>
    </row>
    <row r="19" spans="1:3" s="22" customFormat="1" ht="14.25" customHeight="1">
      <c r="A19" s="159" t="s">
        <v>325</v>
      </c>
      <c r="B19" s="184" t="s">
        <v>332</v>
      </c>
      <c r="C19" s="62">
        <v>192.7</v>
      </c>
    </row>
    <row r="20" spans="1:3" s="22" customFormat="1" ht="14.25" customHeight="1">
      <c r="A20" s="159" t="s">
        <v>328</v>
      </c>
      <c r="B20" s="184" t="s">
        <v>332</v>
      </c>
      <c r="C20" s="62">
        <v>1.9</v>
      </c>
    </row>
    <row r="21" spans="1:3" s="22" customFormat="1" ht="25.5" hidden="1">
      <c r="A21" s="29" t="s">
        <v>142</v>
      </c>
      <c r="B21" s="65" t="s">
        <v>141</v>
      </c>
      <c r="C21" s="61">
        <f>C22</f>
        <v>0</v>
      </c>
    </row>
    <row r="22" spans="1:3" s="22" customFormat="1" hidden="1">
      <c r="A22" s="31" t="s">
        <v>114</v>
      </c>
      <c r="B22" s="30" t="s">
        <v>113</v>
      </c>
      <c r="C22" s="62">
        <v>0</v>
      </c>
    </row>
    <row r="23" spans="1:3" s="22" customFormat="1" ht="25.5">
      <c r="A23" s="29" t="s">
        <v>115</v>
      </c>
      <c r="B23" s="65" t="s">
        <v>285</v>
      </c>
      <c r="C23" s="61">
        <f>C24</f>
        <v>315.10000000000002</v>
      </c>
    </row>
    <row r="24" spans="1:3" s="22" customFormat="1" ht="18.75" customHeight="1">
      <c r="A24" s="190" t="s">
        <v>252</v>
      </c>
      <c r="B24" s="191" t="s">
        <v>140</v>
      </c>
      <c r="C24" s="63">
        <v>315.10000000000002</v>
      </c>
    </row>
    <row r="25" spans="1:3" s="22" customFormat="1" ht="23.25" hidden="1" customHeight="1">
      <c r="A25" s="26" t="s">
        <v>246</v>
      </c>
      <c r="B25" s="30" t="s">
        <v>140</v>
      </c>
      <c r="C25" s="63"/>
    </row>
    <row r="26" spans="1:3" s="22" customFormat="1" hidden="1">
      <c r="A26" s="26" t="s">
        <v>262</v>
      </c>
      <c r="B26" s="30"/>
      <c r="C26" s="63"/>
    </row>
    <row r="27" spans="1:3" s="22" customFormat="1" ht="25.5">
      <c r="A27" s="29" t="s">
        <v>120</v>
      </c>
      <c r="B27" s="65" t="s">
        <v>290</v>
      </c>
      <c r="C27" s="61">
        <f>C28+C29</f>
        <v>110</v>
      </c>
    </row>
    <row r="28" spans="1:3" s="22" customFormat="1">
      <c r="A28" s="26" t="s">
        <v>255</v>
      </c>
      <c r="B28" s="25" t="s">
        <v>139</v>
      </c>
      <c r="C28" s="63">
        <v>100</v>
      </c>
    </row>
    <row r="29" spans="1:3" s="22" customFormat="1" ht="11.25" customHeight="1">
      <c r="A29" s="26" t="s">
        <v>256</v>
      </c>
      <c r="B29" s="25" t="s">
        <v>138</v>
      </c>
      <c r="C29" s="63">
        <v>10</v>
      </c>
    </row>
    <row r="30" spans="1:3" s="22" customFormat="1" hidden="1">
      <c r="A30" s="29" t="s">
        <v>137</v>
      </c>
      <c r="B30" s="65" t="s">
        <v>136</v>
      </c>
      <c r="C30" s="61">
        <f>C31</f>
        <v>0</v>
      </c>
    </row>
    <row r="31" spans="1:3" s="22" customFormat="1" hidden="1">
      <c r="A31" s="26" t="s">
        <v>258</v>
      </c>
      <c r="B31" s="25" t="s">
        <v>135</v>
      </c>
      <c r="C31" s="63">
        <v>0</v>
      </c>
    </row>
    <row r="32" spans="1:3" s="22" customFormat="1" ht="25.5">
      <c r="A32" s="29" t="s">
        <v>122</v>
      </c>
      <c r="B32" s="65" t="s">
        <v>291</v>
      </c>
      <c r="C32" s="61">
        <f>C33+C34</f>
        <v>1576</v>
      </c>
    </row>
    <row r="33" spans="1:3" s="22" customFormat="1">
      <c r="A33" s="26" t="s">
        <v>257</v>
      </c>
      <c r="B33" s="28" t="s">
        <v>134</v>
      </c>
      <c r="C33" s="63">
        <v>899.3</v>
      </c>
    </row>
    <row r="34" spans="1:3" s="22" customFormat="1">
      <c r="A34" s="26" t="s">
        <v>178</v>
      </c>
      <c r="B34" s="28" t="s">
        <v>134</v>
      </c>
      <c r="C34" s="63">
        <v>676.7</v>
      </c>
    </row>
    <row r="35" spans="1:3" s="22" customFormat="1" ht="25.5">
      <c r="A35" s="189" t="s">
        <v>128</v>
      </c>
      <c r="B35" s="188" t="s">
        <v>287</v>
      </c>
      <c r="C35" s="61">
        <f>C36</f>
        <v>0.3</v>
      </c>
    </row>
    <row r="36" spans="1:3" s="22" customFormat="1" ht="25.5">
      <c r="A36" s="190" t="s">
        <v>254</v>
      </c>
      <c r="B36" s="38" t="s">
        <v>151</v>
      </c>
      <c r="C36" s="63">
        <v>0.3</v>
      </c>
    </row>
    <row r="37" spans="1:3" s="22" customFormat="1" ht="18" customHeight="1">
      <c r="A37" s="26" t="s">
        <v>104</v>
      </c>
      <c r="B37" s="27" t="s">
        <v>103</v>
      </c>
      <c r="C37" s="64">
        <f>C38+C39+C40+C41+C42+C44+C45+C43</f>
        <v>176.89999999999998</v>
      </c>
    </row>
    <row r="38" spans="1:3" s="22" customFormat="1" ht="0.75" hidden="1" customHeight="1">
      <c r="A38" s="26" t="s">
        <v>203</v>
      </c>
      <c r="B38" s="25" t="s">
        <v>218</v>
      </c>
      <c r="C38" s="63"/>
    </row>
    <row r="39" spans="1:3" s="22" customFormat="1" ht="25.5" hidden="1">
      <c r="A39" s="26" t="s">
        <v>204</v>
      </c>
      <c r="B39" s="25" t="s">
        <v>217</v>
      </c>
      <c r="C39" s="63"/>
    </row>
    <row r="40" spans="1:3" s="22" customFormat="1" ht="24.75" customHeight="1">
      <c r="A40" s="190" t="s">
        <v>125</v>
      </c>
      <c r="B40" s="25" t="s">
        <v>226</v>
      </c>
      <c r="C40" s="63">
        <v>4.3</v>
      </c>
    </row>
    <row r="41" spans="1:3" s="22" customFormat="1" ht="25.5" hidden="1">
      <c r="A41" s="26" t="s">
        <v>208</v>
      </c>
      <c r="B41" s="25" t="s">
        <v>228</v>
      </c>
      <c r="C41" s="63">
        <v>0</v>
      </c>
    </row>
    <row r="42" spans="1:3" s="22" customFormat="1" ht="11.25" customHeight="1">
      <c r="A42" s="26" t="s">
        <v>133</v>
      </c>
      <c r="B42" s="25" t="s">
        <v>227</v>
      </c>
      <c r="C42" s="63">
        <v>61</v>
      </c>
    </row>
    <row r="43" spans="1:3" s="22" customFormat="1" ht="25.5" hidden="1">
      <c r="A43" s="26" t="s">
        <v>248</v>
      </c>
      <c r="B43" s="25" t="s">
        <v>249</v>
      </c>
      <c r="C43" s="63"/>
    </row>
    <row r="44" spans="1:3" s="22" customFormat="1">
      <c r="A44" s="26" t="s">
        <v>119</v>
      </c>
      <c r="B44" s="25" t="s">
        <v>49</v>
      </c>
      <c r="C44" s="63">
        <v>111.6</v>
      </c>
    </row>
    <row r="45" spans="1:3" s="22" customFormat="1">
      <c r="A45" s="24"/>
      <c r="B45" s="23"/>
    </row>
    <row r="46" spans="1:3" s="22" customFormat="1">
      <c r="A46" s="24"/>
      <c r="B46" s="23"/>
    </row>
    <row r="47" spans="1:3" s="22" customFormat="1">
      <c r="A47" s="24"/>
      <c r="B47" s="23"/>
    </row>
    <row r="48" spans="1:3" s="22" customFormat="1">
      <c r="A48" s="24"/>
      <c r="B48" s="23"/>
    </row>
    <row r="49" spans="1:3" s="22" customFormat="1">
      <c r="A49" s="24"/>
      <c r="B49" s="23"/>
    </row>
    <row r="50" spans="1:3" s="22" customFormat="1">
      <c r="A50" s="24"/>
      <c r="B50" s="23"/>
    </row>
    <row r="51" spans="1:3" s="22" customFormat="1">
      <c r="A51" s="24"/>
      <c r="B51" s="23"/>
    </row>
    <row r="52" spans="1:3" s="22" customFormat="1">
      <c r="A52" s="24"/>
      <c r="B52" s="23"/>
    </row>
    <row r="53" spans="1:3" s="22" customFormat="1">
      <c r="A53" s="24"/>
      <c r="B53" s="23"/>
    </row>
    <row r="54" spans="1:3" s="22" customFormat="1">
      <c r="A54" s="24"/>
      <c r="B54" s="23"/>
    </row>
    <row r="55" spans="1:3" s="22" customFormat="1">
      <c r="A55" s="24"/>
      <c r="B55" s="23"/>
    </row>
    <row r="56" spans="1:3">
      <c r="A56" s="24"/>
      <c r="B56" s="23"/>
      <c r="C56" s="22"/>
    </row>
    <row r="57" spans="1:3">
      <c r="A57" s="24"/>
      <c r="B57" s="23"/>
      <c r="C57" s="22"/>
    </row>
    <row r="58" spans="1:3">
      <c r="A58" s="24"/>
      <c r="B58" s="23"/>
      <c r="C58" s="22"/>
    </row>
    <row r="59" spans="1:3">
      <c r="A59" s="24"/>
      <c r="B59" s="23"/>
      <c r="C59" s="22"/>
    </row>
    <row r="60" spans="1:3">
      <c r="A60" s="24"/>
      <c r="B60" s="23"/>
      <c r="C60" s="22"/>
    </row>
    <row r="61" spans="1:3">
      <c r="A61" s="24"/>
      <c r="B61" s="23"/>
      <c r="C61" s="22"/>
    </row>
    <row r="62" spans="1:3">
      <c r="A62" s="24"/>
      <c r="B62" s="23"/>
      <c r="C62" s="22"/>
    </row>
    <row r="63" spans="1:3">
      <c r="A63" s="24"/>
      <c r="B63" s="23"/>
      <c r="C63" s="22"/>
    </row>
    <row r="64" spans="1:3">
      <c r="A64" s="24"/>
      <c r="B64" s="23"/>
      <c r="C64" s="22"/>
    </row>
    <row r="65" spans="1:3">
      <c r="A65" s="24"/>
      <c r="B65" s="23"/>
      <c r="C65" s="22"/>
    </row>
    <row r="66" spans="1:3">
      <c r="A66" s="24"/>
      <c r="B66" s="23"/>
      <c r="C66" s="22"/>
    </row>
    <row r="67" spans="1:3">
      <c r="A67" s="24"/>
      <c r="B67" s="23"/>
      <c r="C67" s="22"/>
    </row>
    <row r="68" spans="1:3">
      <c r="A68" s="24"/>
      <c r="B68" s="23"/>
      <c r="C68" s="22"/>
    </row>
    <row r="69" spans="1:3">
      <c r="A69" s="24"/>
      <c r="B69" s="23"/>
      <c r="C69" s="22"/>
    </row>
    <row r="70" spans="1:3">
      <c r="A70" s="24"/>
      <c r="B70" s="23"/>
      <c r="C70" s="22"/>
    </row>
    <row r="71" spans="1:3">
      <c r="A71" s="24"/>
      <c r="B71" s="23"/>
      <c r="C71" s="22"/>
    </row>
    <row r="72" spans="1:3">
      <c r="A72" s="24"/>
      <c r="B72" s="23"/>
      <c r="C72" s="22"/>
    </row>
    <row r="73" spans="1:3">
      <c r="A73" s="24"/>
      <c r="B73" s="23"/>
      <c r="C73" s="22"/>
    </row>
    <row r="74" spans="1:3">
      <c r="A74" s="24"/>
      <c r="B74" s="23"/>
      <c r="C74" s="22"/>
    </row>
    <row r="75" spans="1:3">
      <c r="A75" s="24"/>
      <c r="B75" s="23"/>
      <c r="C75" s="22"/>
    </row>
    <row r="76" spans="1:3">
      <c r="A76" s="24"/>
      <c r="B76" s="23"/>
      <c r="C76" s="22"/>
    </row>
    <row r="77" spans="1:3">
      <c r="A77" s="24"/>
      <c r="B77" s="23"/>
      <c r="C77" s="22"/>
    </row>
    <row r="78" spans="1:3">
      <c r="A78" s="24"/>
      <c r="B78" s="23"/>
      <c r="C78" s="22"/>
    </row>
    <row r="79" spans="1:3">
      <c r="A79" s="24"/>
      <c r="B79" s="23"/>
      <c r="C79" s="22"/>
    </row>
    <row r="80" spans="1:3">
      <c r="A80" s="24"/>
      <c r="B80" s="23"/>
      <c r="C80" s="22"/>
    </row>
    <row r="81" spans="1:3">
      <c r="A81" s="24"/>
      <c r="B81" s="23"/>
      <c r="C81" s="22"/>
    </row>
    <row r="82" spans="1:3">
      <c r="A82" s="24"/>
      <c r="B82" s="23"/>
      <c r="C82" s="22"/>
    </row>
    <row r="83" spans="1:3">
      <c r="A83" s="24"/>
      <c r="B83" s="23"/>
      <c r="C83" s="22"/>
    </row>
    <row r="84" spans="1:3">
      <c r="A84" s="24"/>
      <c r="B84" s="23"/>
      <c r="C84" s="22"/>
    </row>
    <row r="85" spans="1:3">
      <c r="A85" s="24"/>
      <c r="B85" s="23"/>
      <c r="C85" s="22"/>
    </row>
  </sheetData>
  <autoFilter ref="B1:B85"/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36">
      <formula1>50</formula1>
    </dataValidation>
  </dataValidation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24"/>
  <sheetViews>
    <sheetView workbookViewId="0">
      <selection activeCell="A30" sqref="A30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3"/>
      <c r="B1" s="199" t="s">
        <v>211</v>
      </c>
      <c r="C1" s="199"/>
    </row>
    <row r="2" spans="1:3" ht="15" customHeight="1">
      <c r="A2" s="3"/>
      <c r="B2" s="327" t="s">
        <v>224</v>
      </c>
      <c r="C2" s="327"/>
    </row>
    <row r="3" spans="1:3" ht="17.25" customHeight="1">
      <c r="A3" s="3"/>
      <c r="B3" s="329" t="s">
        <v>214</v>
      </c>
      <c r="C3" s="329"/>
    </row>
    <row r="4" spans="1:3" ht="15.75">
      <c r="A4" s="198"/>
      <c r="B4" s="198"/>
      <c r="C4" s="198"/>
    </row>
    <row r="5" spans="1:3" ht="15.75">
      <c r="A5" s="3"/>
      <c r="B5" s="2"/>
      <c r="C5" s="3"/>
    </row>
    <row r="6" spans="1:3" ht="30.75" customHeight="1">
      <c r="A6" s="328" t="s">
        <v>316</v>
      </c>
      <c r="B6" s="328"/>
      <c r="C6" s="328"/>
    </row>
    <row r="7" spans="1:3">
      <c r="A7" s="3"/>
      <c r="B7" s="3"/>
      <c r="C7" s="3"/>
    </row>
    <row r="8" spans="1:3" ht="30">
      <c r="A8" s="4" t="s">
        <v>23</v>
      </c>
      <c r="B8" s="4" t="s">
        <v>24</v>
      </c>
      <c r="C8" s="5" t="s">
        <v>25</v>
      </c>
    </row>
    <row r="9" spans="1:3" ht="32.25" customHeight="1">
      <c r="A9" s="47" t="s">
        <v>26</v>
      </c>
      <c r="B9" s="48" t="s">
        <v>154</v>
      </c>
      <c r="C9" s="49">
        <f>C10</f>
        <v>0</v>
      </c>
    </row>
    <row r="10" spans="1:3" ht="31.5" customHeight="1">
      <c r="A10" s="6" t="s">
        <v>199</v>
      </c>
      <c r="B10" s="39" t="s">
        <v>27</v>
      </c>
      <c r="C10" s="42">
        <f>C14-C18</f>
        <v>0</v>
      </c>
    </row>
    <row r="11" spans="1:3" ht="22.5" customHeight="1">
      <c r="A11" s="6" t="s">
        <v>28</v>
      </c>
      <c r="B11" s="21" t="s">
        <v>29</v>
      </c>
      <c r="C11" s="42">
        <f>C12</f>
        <v>5931.9</v>
      </c>
    </row>
    <row r="12" spans="1:3" ht="19.5" customHeight="1">
      <c r="A12" s="6" t="s">
        <v>30</v>
      </c>
      <c r="B12" s="21" t="s">
        <v>153</v>
      </c>
      <c r="C12" s="42">
        <f>C13</f>
        <v>5931.9</v>
      </c>
    </row>
    <row r="13" spans="1:3" ht="30.75" customHeight="1">
      <c r="A13" s="6" t="s">
        <v>31</v>
      </c>
      <c r="B13" s="21" t="s">
        <v>32</v>
      </c>
      <c r="C13" s="42">
        <f>C14</f>
        <v>5931.9</v>
      </c>
    </row>
    <row r="14" spans="1:3" ht="35.25" customHeight="1">
      <c r="A14" s="43" t="s">
        <v>155</v>
      </c>
      <c r="B14" s="70" t="s">
        <v>33</v>
      </c>
      <c r="C14" s="108">
        <v>5931.9</v>
      </c>
    </row>
    <row r="15" spans="1:3" ht="17.25" customHeight="1">
      <c r="A15" s="6" t="s">
        <v>34</v>
      </c>
      <c r="B15" s="21" t="s">
        <v>152</v>
      </c>
      <c r="C15" s="42">
        <f>C16</f>
        <v>5931.9</v>
      </c>
    </row>
    <row r="16" spans="1:3" ht="21.75" customHeight="1">
      <c r="A16" s="6" t="s">
        <v>35</v>
      </c>
      <c r="B16" s="21" t="s">
        <v>36</v>
      </c>
      <c r="C16" s="42">
        <f>C17</f>
        <v>5931.9</v>
      </c>
    </row>
    <row r="17" spans="1:3" ht="34.5" customHeight="1">
      <c r="A17" s="6" t="s">
        <v>37</v>
      </c>
      <c r="B17" s="172" t="s">
        <v>38</v>
      </c>
      <c r="C17" s="173">
        <f>C18</f>
        <v>5931.9</v>
      </c>
    </row>
    <row r="18" spans="1:3" ht="30" customHeight="1">
      <c r="A18" s="44" t="s">
        <v>156</v>
      </c>
      <c r="B18" s="45" t="s">
        <v>39</v>
      </c>
      <c r="C18" s="46">
        <v>5931.9</v>
      </c>
    </row>
    <row r="24" spans="1:3">
      <c r="B24" s="110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E12"/>
  <sheetViews>
    <sheetView workbookViewId="0">
      <selection activeCell="G25" sqref="G25"/>
    </sheetView>
  </sheetViews>
  <sheetFormatPr defaultRowHeight="12.75"/>
  <cols>
    <col min="1" max="1" width="0.140625" customWidth="1"/>
    <col min="2" max="2" width="12.28515625" customWidth="1"/>
    <col min="3" max="3" width="9.140625" customWidth="1"/>
    <col min="4" max="4" width="53.28515625" customWidth="1"/>
    <col min="5" max="5" width="24.1406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>
      <c r="A1" s="130"/>
      <c r="B1" s="131"/>
      <c r="C1" s="131"/>
      <c r="D1" s="131"/>
      <c r="E1" s="131"/>
    </row>
    <row r="2" spans="1:5" ht="15.75">
      <c r="A2" s="130"/>
      <c r="B2" s="2"/>
      <c r="C2" s="198" t="s">
        <v>213</v>
      </c>
      <c r="D2" s="198"/>
      <c r="E2" s="198"/>
    </row>
    <row r="3" spans="1:5" ht="15.75">
      <c r="A3" s="130"/>
      <c r="B3" s="2"/>
      <c r="C3" s="198" t="s">
        <v>295</v>
      </c>
      <c r="D3" s="198"/>
      <c r="E3" s="198"/>
    </row>
    <row r="4" spans="1:5" ht="15.75">
      <c r="A4" s="130"/>
      <c r="B4" s="2"/>
      <c r="C4" s="199" t="s">
        <v>267</v>
      </c>
      <c r="D4" s="199"/>
      <c r="E4" s="199"/>
    </row>
    <row r="5" spans="1:5" ht="15.75">
      <c r="A5" s="130"/>
      <c r="B5" s="132"/>
      <c r="C5" s="2"/>
      <c r="D5" s="2"/>
      <c r="E5" s="133"/>
    </row>
    <row r="6" spans="1:5" ht="48" customHeight="1">
      <c r="A6" s="130"/>
      <c r="B6" s="200" t="s">
        <v>315</v>
      </c>
      <c r="C6" s="200"/>
      <c r="D6" s="200"/>
      <c r="E6" s="200"/>
    </row>
    <row r="7" spans="1:5" ht="15.75" customHeight="1">
      <c r="A7" s="130"/>
      <c r="B7" s="330" t="s">
        <v>23</v>
      </c>
      <c r="C7" s="330"/>
      <c r="D7" s="330"/>
      <c r="E7" s="331" t="s">
        <v>280</v>
      </c>
    </row>
    <row r="8" spans="1:5" ht="16.5" customHeight="1">
      <c r="B8" s="330"/>
      <c r="C8" s="330"/>
      <c r="D8" s="330"/>
      <c r="E8" s="332"/>
    </row>
    <row r="9" spans="1:5">
      <c r="B9" s="196" t="s">
        <v>281</v>
      </c>
      <c r="C9" s="196"/>
      <c r="D9" s="196"/>
      <c r="E9" s="330">
        <v>111.6</v>
      </c>
    </row>
    <row r="10" spans="1:5" ht="38.25" customHeight="1">
      <c r="B10" s="196"/>
      <c r="C10" s="196"/>
      <c r="D10" s="196"/>
      <c r="E10" s="330"/>
    </row>
    <row r="11" spans="1:5">
      <c r="B11" s="330" t="s">
        <v>282</v>
      </c>
      <c r="C11" s="330"/>
      <c r="D11" s="330"/>
      <c r="E11" s="330">
        <f>E9</f>
        <v>111.6</v>
      </c>
    </row>
    <row r="12" spans="1:5">
      <c r="B12" s="330"/>
      <c r="C12" s="330"/>
      <c r="D12" s="330"/>
      <c r="E12" s="330"/>
    </row>
  </sheetData>
  <mergeCells count="10">
    <mergeCell ref="B9:D10"/>
    <mergeCell ref="E9:E10"/>
    <mergeCell ref="B11:D12"/>
    <mergeCell ref="E11:E12"/>
    <mergeCell ref="C2:E2"/>
    <mergeCell ref="C3:E3"/>
    <mergeCell ref="C4:E4"/>
    <mergeCell ref="B6:E6"/>
    <mergeCell ref="B7:D8"/>
    <mergeCell ref="E7:E8"/>
  </mergeCells>
  <pageMargins left="0.35433070866141736" right="0.35433070866141736" top="0.59055118110236227" bottom="0.59055118110236227" header="0.51181102362204722" footer="0.51181102362204722"/>
  <pageSetup paperSize="9" scale="97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П№1 (2023</vt:lpstr>
      <vt:lpstr>П№2 (2023)</vt:lpstr>
      <vt:lpstr>П№3(2023) </vt:lpstr>
      <vt:lpstr>П№5 (2023</vt:lpstr>
      <vt:lpstr>П№7 (2023)</vt:lpstr>
      <vt:lpstr>П№9 (2023)</vt:lpstr>
      <vt:lpstr>П№11 (2023)</vt:lpstr>
      <vt:lpstr>П№13 (2023)</vt:lpstr>
      <vt:lpstr>Лист1</vt:lpstr>
      <vt:lpstr>'П№3(2023) '!Область_печати</vt:lpstr>
      <vt:lpstr>'П№5 (2023'!Область_печати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Наташа</cp:lastModifiedBy>
  <cp:lastPrinted>2022-11-15T07:48:19Z</cp:lastPrinted>
  <dcterms:created xsi:type="dcterms:W3CDTF">2015-11-10T12:37:08Z</dcterms:created>
  <dcterms:modified xsi:type="dcterms:W3CDTF">2022-11-15T11:11:18Z</dcterms:modified>
</cp:coreProperties>
</file>