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4) " sheetId="15" r:id="rId1"/>
    <sheet name="П№5 (2024" sheetId="9" r:id="rId2"/>
    <sheet name="П№7 (2024)" sheetId="10" r:id="rId3"/>
    <sheet name="П№9 (2024)" sheetId="11" r:id="rId4"/>
    <sheet name="П№11 (2024)" sheetId="5" r:id="rId5"/>
    <sheet name="Лист1" sheetId="24" r:id="rId6"/>
  </sheets>
  <definedNames>
    <definedName name="_xlnm._FilterDatabase" localSheetId="1" hidden="1">'П№5 (2024'!$D$1:$D$221</definedName>
    <definedName name="_xlnm._FilterDatabase" localSheetId="2" hidden="1">'П№7 (2024)'!$A$1:$G$211</definedName>
    <definedName name="_xlnm._FilterDatabase" localSheetId="3" hidden="1">'П№9 (2024)'!$B$1:$B$92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'П№3(2024) '!$A$1:$R$66</definedName>
    <definedName name="_xlnm.Print_Area" localSheetId="1">'П№5 (2024'!$A$1:$F$152</definedName>
  </definedNames>
  <calcPr calcId="144525"/>
</workbook>
</file>

<file path=xl/calcChain.xml><?xml version="1.0" encoding="utf-8"?>
<calcChain xmlns="http://schemas.openxmlformats.org/spreadsheetml/2006/main">
  <c r="G144" i="10" l="1"/>
  <c r="G143" i="10" s="1"/>
  <c r="G142" i="10" s="1"/>
  <c r="G138" i="10"/>
  <c r="G137" i="10" s="1"/>
  <c r="G133" i="10"/>
  <c r="G132" i="10" s="1"/>
  <c r="G130" i="10"/>
  <c r="G129" i="10" s="1"/>
  <c r="G127" i="10"/>
  <c r="G125" i="10"/>
  <c r="G124" i="10" s="1"/>
  <c r="G123" i="10" s="1"/>
  <c r="G122" i="10" s="1"/>
  <c r="G120" i="10"/>
  <c r="G117" i="10" s="1"/>
  <c r="G118" i="10"/>
  <c r="G115" i="10"/>
  <c r="G113" i="10"/>
  <c r="G111" i="10"/>
  <c r="G109" i="10"/>
  <c r="G105" i="10"/>
  <c r="G103" i="10"/>
  <c r="G102" i="10" s="1"/>
  <c r="G101" i="10" s="1"/>
  <c r="G100" i="10" s="1"/>
  <c r="G99" i="10" s="1"/>
  <c r="G96" i="10"/>
  <c r="G93" i="10"/>
  <c r="G84" i="10"/>
  <c r="G83" i="10" s="1"/>
  <c r="G82" i="10" s="1"/>
  <c r="G80" i="10"/>
  <c r="G79" i="10"/>
  <c r="G71" i="10"/>
  <c r="G73" i="10"/>
  <c r="G70" i="10" s="1"/>
  <c r="G75" i="10"/>
  <c r="G77" i="10"/>
  <c r="G61" i="10"/>
  <c r="G60" i="10" s="1"/>
  <c r="G55" i="10"/>
  <c r="G53" i="10"/>
  <c r="G47" i="10"/>
  <c r="G46" i="10" s="1"/>
  <c r="G45" i="10" s="1"/>
  <c r="G44" i="10" s="1"/>
  <c r="G40" i="10"/>
  <c r="G39" i="10"/>
  <c r="G38" i="10" s="1"/>
  <c r="G37" i="10"/>
  <c r="G35" i="10"/>
  <c r="G34" i="10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G63" i="10"/>
  <c r="G64" i="10"/>
  <c r="G67" i="10"/>
  <c r="G66" i="10" s="1"/>
  <c r="F118" i="9"/>
  <c r="F116" i="9"/>
  <c r="F74" i="9"/>
  <c r="C19" i="11"/>
  <c r="C30" i="11"/>
  <c r="C13" i="5"/>
  <c r="F76" i="9"/>
  <c r="G59" i="10" l="1"/>
  <c r="G58" i="10" s="1"/>
  <c r="G92" i="10"/>
  <c r="G91" i="10" s="1"/>
  <c r="G90" i="10" s="1"/>
  <c r="G89" i="10" s="1"/>
  <c r="G108" i="10"/>
  <c r="G107" i="10" s="1"/>
  <c r="G52" i="10"/>
  <c r="G51" i="10" s="1"/>
  <c r="G50" i="10" s="1"/>
  <c r="G131" i="10"/>
  <c r="G88" i="10"/>
  <c r="G69" i="10"/>
  <c r="G9" i="10"/>
  <c r="F114" i="9"/>
  <c r="F112" i="9"/>
  <c r="G57" i="10" l="1"/>
  <c r="G8" i="10" s="1"/>
  <c r="C44" i="11"/>
  <c r="C7" i="11"/>
  <c r="F56" i="9" l="1"/>
  <c r="F54" i="9" s="1"/>
  <c r="F53" i="9" s="1"/>
  <c r="F41" i="9"/>
  <c r="F40" i="9" s="1"/>
  <c r="F39" i="9" s="1"/>
  <c r="F11" i="9"/>
  <c r="F14" i="9"/>
  <c r="F13" i="9" s="1"/>
  <c r="F12" i="9" s="1"/>
  <c r="F19" i="9"/>
  <c r="F18" i="9" s="1"/>
  <c r="F17" i="9" s="1"/>
  <c r="F16" i="9" s="1"/>
  <c r="F27" i="9"/>
  <c r="F26" i="9" s="1"/>
  <c r="F25" i="9" s="1"/>
  <c r="F24" i="9" s="1"/>
  <c r="F32" i="9"/>
  <c r="F31" i="9" s="1"/>
  <c r="F30" i="9" s="1"/>
  <c r="F29" i="9" s="1"/>
  <c r="F36" i="9"/>
  <c r="F35" i="9" s="1"/>
  <c r="F34" i="9" s="1"/>
  <c r="F48" i="9"/>
  <c r="F47" i="9" s="1"/>
  <c r="F46" i="9" s="1"/>
  <c r="F45" i="9" s="1"/>
  <c r="F62" i="9"/>
  <c r="F61" i="9" s="1"/>
  <c r="F65" i="9"/>
  <c r="F64" i="9" s="1"/>
  <c r="F68" i="9"/>
  <c r="F67" i="9" s="1"/>
  <c r="F72" i="9"/>
  <c r="F71" i="9" s="1"/>
  <c r="F78" i="9"/>
  <c r="F80" i="9"/>
  <c r="F83" i="9"/>
  <c r="F82" i="9" s="1"/>
  <c r="F87" i="9"/>
  <c r="F86" i="9" s="1"/>
  <c r="F85" i="9" s="1"/>
  <c r="F96" i="9"/>
  <c r="F99" i="9"/>
  <c r="F106" i="9"/>
  <c r="F108" i="9"/>
  <c r="F121" i="9"/>
  <c r="F123" i="9"/>
  <c r="F128" i="9"/>
  <c r="F130" i="9"/>
  <c r="F133" i="9"/>
  <c r="F132" i="9" s="1"/>
  <c r="F136" i="9"/>
  <c r="F135" i="9" s="1"/>
  <c r="F141" i="9"/>
  <c r="F140" i="9" s="1"/>
  <c r="F147" i="9"/>
  <c r="F146" i="9" s="1"/>
  <c r="F145" i="9" s="1"/>
  <c r="F151" i="9"/>
  <c r="F150" i="9" s="1"/>
  <c r="F149" i="9" s="1"/>
  <c r="F95" i="9" l="1"/>
  <c r="F94" i="9" s="1"/>
  <c r="F93" i="9" s="1"/>
  <c r="F92" i="9" s="1"/>
  <c r="F105" i="9"/>
  <c r="F104" i="9" s="1"/>
  <c r="F103" i="9" s="1"/>
  <c r="F102" i="9" s="1"/>
  <c r="F52" i="9"/>
  <c r="F51" i="9" s="1"/>
  <c r="F134" i="9"/>
  <c r="F70" i="9"/>
  <c r="F127" i="9"/>
  <c r="F126" i="9" s="1"/>
  <c r="F125" i="9" s="1"/>
  <c r="F120" i="9"/>
  <c r="F111" i="9" s="1"/>
  <c r="F144" i="9"/>
  <c r="F60" i="9"/>
  <c r="F59" i="9" s="1"/>
  <c r="F38" i="9"/>
  <c r="F10" i="9" s="1"/>
  <c r="F110" i="9" l="1"/>
  <c r="F91" i="9" s="1"/>
  <c r="F58" i="9"/>
  <c r="C42" i="11"/>
  <c r="C39" i="11"/>
  <c r="C37" i="11"/>
  <c r="C26" i="11"/>
  <c r="C24" i="11"/>
  <c r="C6" i="11" l="1"/>
  <c r="F9" i="9"/>
  <c r="G148" i="10"/>
  <c r="G147" i="10" s="1"/>
  <c r="G146" i="10" s="1"/>
  <c r="G141" i="10" s="1"/>
  <c r="K59" i="15"/>
  <c r="K58" i="15" l="1"/>
  <c r="C17" i="5"/>
  <c r="K50" i="15" l="1"/>
  <c r="C16" i="5"/>
  <c r="C15" i="5" s="1"/>
  <c r="C12" i="5"/>
  <c r="C11" i="5" s="1"/>
  <c r="C10" i="5"/>
  <c r="C9" i="5" s="1"/>
  <c r="K63" i="15" l="1"/>
  <c r="K56" i="15"/>
  <c r="K55" i="15" s="1"/>
  <c r="K53" i="15"/>
  <c r="K52" i="15" s="1"/>
  <c r="K48" i="15"/>
  <c r="K47" i="15" s="1"/>
  <c r="K43" i="15"/>
  <c r="K41" i="15"/>
  <c r="K38" i="15"/>
  <c r="K35" i="15"/>
  <c r="K33" i="15"/>
  <c r="K30" i="15"/>
  <c r="K28" i="15"/>
  <c r="K26" i="15"/>
  <c r="K25" i="15" l="1"/>
  <c r="K46" i="15"/>
  <c r="K45" i="15" s="1"/>
  <c r="K66" i="15" l="1"/>
</calcChain>
</file>

<file path=xl/sharedStrings.xml><?xml version="1.0" encoding="utf-8"?>
<sst xmlns="http://schemas.openxmlformats.org/spreadsheetml/2006/main" count="1678" uniqueCount="319">
  <si>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</si>
  <si>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</si>
  <si>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</si>
  <si>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</si>
  <si>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</si>
  <si>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</si>
  <si>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</si>
  <si>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</si>
  <si>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</si>
  <si>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</si>
  <si>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</si>
  <si>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</si>
  <si>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</si>
  <si>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</si>
  <si>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</si>
  <si>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</si>
  <si>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</si>
  <si>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</si>
  <si>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</si>
  <si>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</si>
  <si>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</si>
  <si>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</si>
  <si>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</si>
  <si>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</si>
  <si>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</si>
  <si>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</si>
  <si>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</si>
  <si>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</si>
  <si>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</si>
  <si>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</si>
  <si>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</si>
  <si>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</si>
  <si>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</si>
  <si>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</si>
  <si>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</si>
  <si>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</si>
  <si>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</si>
  <si>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</si>
  <si>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</si>
  <si>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</si>
  <si>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</si>
  <si>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</si>
  <si>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</si>
  <si>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</si>
  <si>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</si>
  <si>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</si>
  <si>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</si>
  <si>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</si>
  <si>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</si>
  <si>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</si>
  <si>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</si>
  <si>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</si>
  <si>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</si>
  <si>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</si>
  <si>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</si>
  <si>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</si>
  <si>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</si>
  <si>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</si>
  <si>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</si>
  <si>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</si>
  <si>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</si>
  <si>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</si>
  <si>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</si>
  <si>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</si>
  <si>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</si>
  <si>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</si>
  <si>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</si>
  <si>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</si>
  <si>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</si>
  <si>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</si>
  <si>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</si>
  <si>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</si>
  <si>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</si>
  <si>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</si>
  <si>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</si>
  <si>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</si>
  <si>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</si>
  <si>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</si>
  <si>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</si>
  <si>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</si>
  <si>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</si>
  <si>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</si>
  <si>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</si>
  <si>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</si>
  <si>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</si>
  <si>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</si>
  <si>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</si>
  <si>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</si>
  <si>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</si>
  <si>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</si>
  <si>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</si>
  <si>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</si>
  <si>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</si>
  <si>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</si>
  <si>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</si>
  <si>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</si>
  <si>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</si>
  <si>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</si>
  <si>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</si>
  <si>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</si>
  <si>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</si>
  <si>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</si>
  <si>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</si>
  <si>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</si>
  <si>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</si>
  <si>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</si>
  <si>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</si>
  <si>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</si>
  <si>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</si>
  <si>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</si>
  <si>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</si>
  <si>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</si>
  <si>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</si>
  <si>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</si>
  <si>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</si>
  <si>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</si>
  <si>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</si>
  <si>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</si>
  <si>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</si>
  <si>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</si>
  <si>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</si>
  <si>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</si>
  <si>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</si>
  <si>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</si>
  <si>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</si>
  <si>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</si>
  <si>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</si>
  <si>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</si>
  <si>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</si>
  <si>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</si>
  <si>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</si>
  <si>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</si>
  <si>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</si>
  <si>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</si>
  <si>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</si>
  <si>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</si>
  <si>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</si>
  <si>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</si>
  <si>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</si>
  <si>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</si>
  <si>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</si>
  <si>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</si>
  <si>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</si>
  <si>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</si>
  <si>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</si>
  <si>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</si>
  <si>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</si>
  <si>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</si>
  <si>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</si>
  <si>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</si>
  <si>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</si>
  <si>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</si>
  <si>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</si>
  <si>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</si>
  <si>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</si>
  <si>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</si>
  <si>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</si>
  <si>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</si>
  <si>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</si>
  <si>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</si>
  <si>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</si>
  <si>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</si>
  <si>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</si>
  <si>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</si>
  <si>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</si>
  <si>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</si>
  <si>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</si>
  <si>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</si>
  <si>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</si>
  <si>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</si>
  <si>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</si>
  <si>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</si>
  <si>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</si>
  <si>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</si>
  <si>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</si>
  <si>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</si>
  <si>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</si>
  <si>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</si>
  <si>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</si>
  <si>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</si>
  <si>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</si>
  <si>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</si>
  <si>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</si>
  <si>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</si>
  <si>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</si>
  <si>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</si>
  <si>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</si>
  <si>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</si>
  <si>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</si>
  <si>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</si>
  <si>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</si>
  <si>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</si>
  <si>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</si>
  <si>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</si>
  <si>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</si>
  <si>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</si>
  <si>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</si>
  <si>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</si>
  <si>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</si>
  <si>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</si>
  <si>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</si>
  <si>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</si>
  <si>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</si>
  <si>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</si>
  <si>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</si>
  <si>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</si>
  <si>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</si>
  <si>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</si>
  <si>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</si>
  <si>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</si>
  <si>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</si>
  <si>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</si>
  <si>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</si>
  <si>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</si>
  <si>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</si>
  <si>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</si>
  <si>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</si>
  <si>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</si>
  <si>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</si>
  <si>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</si>
  <si>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</si>
  <si>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</si>
  <si>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</si>
  <si>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</si>
  <si>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</si>
  <si>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</si>
  <si>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</si>
  <si>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</si>
  <si>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</si>
  <si>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</si>
  <si>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</si>
  <si>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</si>
  <si>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</si>
  <si>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</si>
  <si>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</si>
  <si>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</si>
  <si>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</si>
  <si>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</si>
  <si>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</si>
  <si>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</si>
  <si>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</si>
  <si>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</si>
  <si>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</si>
  <si>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</si>
  <si>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</si>
  <si>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</si>
  <si>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</si>
  <si>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</si>
  <si>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</si>
  <si>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</si>
  <si>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</si>
  <si>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</si>
  <si>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</si>
  <si>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</si>
  <si>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</si>
  <si>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</si>
  <si>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</si>
  <si>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</si>
  <si>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</si>
  <si>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</si>
  <si>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</si>
  <si>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</si>
  <si>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</si>
  <si>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</si>
  <si>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</si>
  <si>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</si>
  <si>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</si>
  <si>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</si>
  <si>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</si>
  <si>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</si>
  <si>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</si>
  <si>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</si>
  <si>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</si>
  <si>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</si>
  <si>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</si>
  <si>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</si>
  <si>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</si>
  <si>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</si>
  <si>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</si>
  <si>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</si>
  <si>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</si>
  <si>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</si>
  <si>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</si>
  <si>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</si>
  <si>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</si>
  <si>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</si>
  <si>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</si>
  <si>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</si>
  <si>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</si>
  <si>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</si>
  <si>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</si>
  <si>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2024год
</t>
  </si>
  <si>
    <t>бюджета Филипповского сельского поселения Кирово-Чепецкого района Кировской области на 2024 г.</t>
  </si>
  <si>
    <t>бюджета Филипповского сельского поселения Кирово-Чепецкого района Кировской области на 2024г.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</si>
  <si>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2024 год</t>
  </si>
  <si>
    <t>Источники финансирования дефицита бюджета Филипповского сельского поселения на 2024 год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</si>
  <si>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</si>
  <si>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</si>
  <si>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01Q0015160</t>
  </si>
  <si>
    <t>01Q0015560</t>
  </si>
  <si>
    <t>01Q00S5560</t>
  </si>
  <si>
    <t>02U07S5120</t>
  </si>
  <si>
    <t>02U0715120</t>
  </si>
  <si>
    <t>01Q00S5160</t>
  </si>
  <si>
    <t>050F215370</t>
  </si>
  <si>
    <t>050F2S5370</t>
  </si>
  <si>
    <t>Мероприятия по устройству и модернизации уличного освещения населенных пунктов</t>
  </si>
  <si>
    <t>к  решению Филипповской</t>
  </si>
  <si>
    <t xml:space="preserve">к  решению Филипповской </t>
  </si>
  <si>
    <t>02Q00S5590</t>
  </si>
  <si>
    <t>Мероприятия  по подготовке сведений о границах населенных пунктов и о границах территориальных зон</t>
  </si>
  <si>
    <t>Приложение N 3 к  решению Филипповской сельской Думы  от 08.02.2024 г.  №16/56</t>
  </si>
  <si>
    <t>02Q0015590</t>
  </si>
  <si>
    <t>05U0F15171</t>
  </si>
  <si>
    <t>05U0FS5171</t>
  </si>
  <si>
    <t>Мероприятия на реализацию инвестиционных программ развития общественной инфрастуктуры</t>
  </si>
  <si>
    <t>к  решению Филипповской сельской Думы от 08.02.2024 г.№16/56</t>
  </si>
  <si>
    <t>к  решению Филипповской сельской Думы от 08.02.2024 г.  №16/56</t>
  </si>
  <si>
    <t>сельской Думы от 08.02.2024 г.  №16/56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</si>
</sst>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12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6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49" fontId="11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2" fontId="12" fillId="3" borderId="0" xfId="0" applyNumberFormat="1" applyFont="1" applyFill="1" applyAlignment="1">
      <alignment horizontal="justify" wrapText="1"/>
    </xf>
    <xf numFmtId="2" fontId="16" fillId="7" borderId="1" xfId="0" applyNumberFormat="1" applyFont="1" applyFill="1" applyBorder="1" applyAlignment="1">
      <alignment horizontal="left" vertical="center" wrapText="1"/>
    </xf>
    <xf numFmtId="2" fontId="16" fillId="4" borderId="1" xfId="0" applyNumberFormat="1" applyFont="1" applyFill="1" applyBorder="1" applyAlignment="1">
      <alignment horizontal="left" vertical="center" wrapText="1"/>
    </xf>
    <xf numFmtId="2" fontId="19" fillId="8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11" fontId="26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Font="1" applyFill="1" applyBorder="1" applyAlignment="1">
      <alignment shrinkToFit="1"/>
    </xf>
    <xf numFmtId="0" fontId="37" fillId="0" borderId="0" xfId="0" applyFont="1"/>
    <xf numFmtId="49" fontId="0" fillId="0" borderId="1" xfId="0" applyNumberFormat="1" applyFont="1" applyFill="1" applyBorder="1" applyAlignment="1">
      <alignment shrinkToFit="1"/>
    </xf>
    <xf numFmtId="49" fontId="12" fillId="10" borderId="1" xfId="0" applyNumberFormat="1" applyFont="1" applyFill="1" applyBorder="1" applyAlignment="1">
      <alignment horizontal="center" vertical="center"/>
    </xf>
    <xf numFmtId="2" fontId="19" fillId="4" borderId="1" xfId="0" applyNumberFormat="1" applyFont="1" applyFill="1" applyBorder="1" applyAlignment="1">
      <alignment horizontal="left" vertical="center" wrapText="1"/>
    </xf>
    <xf numFmtId="49" fontId="18" fillId="9" borderId="1" xfId="0" applyNumberFormat="1" applyFont="1" applyFill="1" applyBorder="1" applyAlignment="1">
      <alignment horizontal="center" vertical="center"/>
    </xf>
    <xf numFmtId="49" fontId="13" fillId="9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center"/>
    </xf>
    <xf numFmtId="164" fontId="12" fillId="12" borderId="1" xfId="0" applyNumberFormat="1" applyFon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1" fontId="22" fillId="0" borderId="1" xfId="0" applyNumberFormat="1" applyFont="1" applyFill="1" applyBorder="1" applyAlignment="1">
      <alignment horizontal="left" wrapText="1" shrinkToFit="1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49" fontId="38" fillId="10" borderId="1" xfId="3" applyNumberFormat="1" applyFont="1" applyFill="1" applyBorder="1" applyAlignment="1" applyProtection="1">
      <alignment horizontal="center" vertical="top" wrapText="1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5" fillId="10" borderId="4" xfId="0" applyFont="1" applyFill="1" applyBorder="1" applyAlignment="1">
      <alignment vertical="center"/>
    </xf>
    <xf numFmtId="2" fontId="15" fillId="10" borderId="1" xfId="0" applyNumberFormat="1" applyFont="1" applyFill="1" applyBorder="1" applyAlignment="1">
      <alignment horizontal="right" vertical="center"/>
    </xf>
    <xf numFmtId="2" fontId="15" fillId="10" borderId="17" xfId="0" applyNumberFormat="1" applyFont="1" applyFill="1" applyBorder="1" applyAlignment="1">
      <alignment horizontal="right"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0" fontId="17" fillId="10" borderId="19" xfId="0" applyFont="1" applyFill="1" applyBorder="1" applyAlignment="1">
      <alignment vertical="center"/>
    </xf>
    <xf numFmtId="0" fontId="0" fillId="10" borderId="16" xfId="0" applyFill="1" applyBorder="1" applyAlignment="1">
      <alignment vertical="center" wrapText="1"/>
    </xf>
    <xf numFmtId="0" fontId="0" fillId="10" borderId="3" xfId="0" applyFill="1" applyBorder="1" applyAlignment="1">
      <alignment vertical="center" wrapText="1"/>
    </xf>
    <xf numFmtId="0" fontId="0" fillId="10" borderId="4" xfId="0" applyFill="1" applyBorder="1" applyAlignment="1">
      <alignment vertical="center" wrapText="1"/>
    </xf>
    <xf numFmtId="2" fontId="28" fillId="10" borderId="2" xfId="0" applyNumberFormat="1" applyFont="1" applyFill="1" applyBorder="1" applyAlignment="1">
      <alignment horizontal="right" vertical="center"/>
    </xf>
    <xf numFmtId="2" fontId="28" fillId="10" borderId="19" xfId="0" applyNumberFormat="1" applyFont="1" applyFill="1" applyBorder="1" applyAlignment="1">
      <alignment horizontal="right" vertical="center"/>
    </xf>
    <xf numFmtId="2" fontId="28" fillId="10" borderId="2" xfId="1" applyNumberFormat="1" applyFont="1" applyFill="1" applyBorder="1" applyAlignment="1">
      <alignment horizontal="right" vertical="center"/>
    </xf>
    <xf numFmtId="2" fontId="28" fillId="10" borderId="19" xfId="1" applyNumberFormat="1" applyFont="1" applyFill="1" applyBorder="1" applyAlignment="1">
      <alignment horizontal="right" vertical="center"/>
    </xf>
    <xf numFmtId="0" fontId="3" fillId="10" borderId="3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0" fontId="4" fillId="10" borderId="16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17" fillId="10" borderId="18" xfId="0" applyFont="1" applyFill="1" applyBorder="1" applyAlignment="1">
      <alignment vertical="center"/>
    </xf>
    <xf numFmtId="0" fontId="17" fillId="10" borderId="1" xfId="0" applyFont="1" applyFill="1" applyBorder="1" applyAlignment="1">
      <alignment vertical="center"/>
    </xf>
    <xf numFmtId="0" fontId="17" fillId="10" borderId="2" xfId="0" applyFont="1" applyFill="1" applyBorder="1" applyAlignment="1">
      <alignment vertical="center"/>
    </xf>
    <xf numFmtId="0" fontId="29" fillId="10" borderId="16" xfId="0" applyFont="1" applyFill="1" applyBorder="1" applyAlignment="1">
      <alignment vertical="center" wrapText="1"/>
    </xf>
    <xf numFmtId="0" fontId="29" fillId="10" borderId="3" xfId="0" applyFont="1" applyFill="1" applyBorder="1" applyAlignment="1">
      <alignment vertical="center" wrapText="1"/>
    </xf>
    <xf numFmtId="0" fontId="29" fillId="10" borderId="4" xfId="0" applyFont="1" applyFill="1" applyBorder="1" applyAlignment="1">
      <alignment vertical="center" wrapText="1"/>
    </xf>
    <xf numFmtId="2" fontId="28" fillId="10" borderId="4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vertical="top"/>
    </xf>
    <xf numFmtId="0" fontId="17" fillId="10" borderId="3" xfId="0" applyFont="1" applyFill="1" applyBorder="1" applyAlignment="1">
      <alignment vertical="top"/>
    </xf>
    <xf numFmtId="0" fontId="17" fillId="10" borderId="19" xfId="0" applyFont="1" applyFill="1" applyBorder="1" applyAlignment="1">
      <alignment vertical="top"/>
    </xf>
    <xf numFmtId="0" fontId="0" fillId="10" borderId="16" xfId="0" applyFill="1" applyBorder="1" applyAlignment="1">
      <alignment vertical="top" wrapText="1"/>
    </xf>
    <xf numFmtId="0" fontId="0" fillId="10" borderId="3" xfId="0" applyFill="1" applyBorder="1" applyAlignment="1">
      <alignment vertical="top" wrapText="1"/>
    </xf>
    <xf numFmtId="0" fontId="0" fillId="10" borderId="4" xfId="0" applyFill="1" applyBorder="1" applyAlignment="1">
      <alignment vertical="top" wrapText="1"/>
    </xf>
    <xf numFmtId="0" fontId="15" fillId="10" borderId="18" xfId="0" applyFont="1" applyFill="1" applyBorder="1" applyAlignment="1">
      <alignment vertical="center"/>
    </xf>
    <xf numFmtId="0" fontId="15" fillId="10" borderId="1" xfId="0" applyFont="1" applyFill="1" applyBorder="1" applyAlignment="1">
      <alignment vertical="center"/>
    </xf>
    <xf numFmtId="0" fontId="15" fillId="10" borderId="2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2" fontId="15" fillId="10" borderId="2" xfId="1" applyNumberFormat="1" applyFont="1" applyFill="1" applyBorder="1" applyAlignment="1">
      <alignment horizontal="right" vertical="center"/>
    </xf>
    <xf numFmtId="2" fontId="4" fillId="10" borderId="19" xfId="1" applyNumberFormat="1" applyFont="1" applyFill="1" applyBorder="1" applyAlignment="1">
      <alignment horizontal="right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0" fontId="0" fillId="10" borderId="3" xfId="0" applyFont="1" applyFill="1" applyBorder="1" applyAlignment="1">
      <alignment vertical="center" wrapText="1"/>
    </xf>
    <xf numFmtId="0" fontId="0" fillId="10" borderId="4" xfId="0" applyFont="1" applyFill="1" applyBorder="1" applyAlignment="1">
      <alignment vertical="center" wrapText="1"/>
    </xf>
    <xf numFmtId="2" fontId="28" fillId="10" borderId="1" xfId="0" applyNumberFormat="1" applyFont="1" applyFill="1" applyBorder="1" applyAlignment="1">
      <alignment horizontal="right" vertical="center"/>
    </xf>
    <xf numFmtId="0" fontId="3" fillId="10" borderId="16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vertical="center"/>
    </xf>
    <xf numFmtId="0" fontId="3" fillId="10" borderId="19" xfId="0" applyFont="1" applyFill="1" applyBorder="1" applyAlignment="1">
      <alignment vertical="center"/>
    </xf>
    <xf numFmtId="2" fontId="15" fillId="10" borderId="2" xfId="0" applyNumberFormat="1" applyFont="1" applyFill="1" applyBorder="1" applyAlignment="1">
      <alignment horizontal="right" vertical="center"/>
    </xf>
    <xf numFmtId="2" fontId="0" fillId="10" borderId="19" xfId="0" applyNumberFormat="1" applyFont="1" applyFill="1" applyBorder="1" applyAlignment="1">
      <alignment horizontal="right" vertical="center"/>
    </xf>
    <xf numFmtId="2" fontId="4" fillId="10" borderId="19" xfId="0" applyNumberFormat="1" applyFont="1" applyFill="1" applyBorder="1" applyAlignment="1">
      <alignment horizontal="right" vertical="center"/>
    </xf>
    <xf numFmtId="2" fontId="15" fillId="10" borderId="19" xfId="0" applyNumberFormat="1" applyFont="1" applyFill="1" applyBorder="1" applyAlignment="1">
      <alignment horizontal="right" vertical="center"/>
    </xf>
    <xf numFmtId="2" fontId="30" fillId="10" borderId="19" xfId="0" applyNumberFormat="1" applyFont="1" applyFill="1" applyBorder="1" applyAlignment="1">
      <alignment horizontal="right" vertical="center"/>
    </xf>
    <xf numFmtId="0" fontId="15" fillId="10" borderId="19" xfId="0" applyFont="1" applyFill="1" applyBorder="1" applyAlignment="1">
      <alignment vertical="center"/>
    </xf>
    <xf numFmtId="2" fontId="31" fillId="10" borderId="2" xfId="0" applyNumberFormat="1" applyFont="1" applyFill="1" applyBorder="1" applyAlignment="1">
      <alignment horizontal="right" vertical="center"/>
    </xf>
    <xf numFmtId="2" fontId="31" fillId="10" borderId="19" xfId="0" applyNumberFormat="1" applyFont="1" applyFill="1" applyBorder="1" applyAlignment="1">
      <alignment horizontal="right" vertical="center"/>
    </xf>
    <xf numFmtId="2" fontId="3" fillId="10" borderId="19" xfId="0" applyNumberFormat="1" applyFont="1" applyFill="1" applyBorder="1" applyAlignment="1">
      <alignment horizontal="right" vertical="center"/>
    </xf>
    <xf numFmtId="0" fontId="15" fillId="10" borderId="20" xfId="0" applyFont="1" applyFill="1" applyBorder="1" applyAlignment="1">
      <alignment vertical="center"/>
    </xf>
    <xf numFmtId="0" fontId="15" fillId="10" borderId="21" xfId="0" applyFont="1" applyFill="1" applyBorder="1" applyAlignment="1">
      <alignment vertical="center"/>
    </xf>
    <xf numFmtId="0" fontId="15" fillId="10" borderId="22" xfId="0" applyFont="1" applyFill="1" applyBorder="1" applyAlignment="1">
      <alignment vertical="center"/>
    </xf>
    <xf numFmtId="0" fontId="4" fillId="10" borderId="23" xfId="0" applyFont="1" applyFill="1" applyBorder="1" applyAlignment="1">
      <alignment vertical="center"/>
    </xf>
    <xf numFmtId="0" fontId="4" fillId="10" borderId="24" xfId="0" applyFont="1" applyFill="1" applyBorder="1" applyAlignment="1">
      <alignment vertical="center"/>
    </xf>
    <xf numFmtId="0" fontId="4" fillId="10" borderId="25" xfId="0" applyFont="1" applyFill="1" applyBorder="1" applyAlignment="1">
      <alignment vertical="center"/>
    </xf>
    <xf numFmtId="2" fontId="15" fillId="10" borderId="22" xfId="0" applyNumberFormat="1" applyFont="1" applyFill="1" applyBorder="1" applyAlignment="1">
      <alignment horizontal="right" vertical="center"/>
    </xf>
    <xf numFmtId="2" fontId="15" fillId="10" borderId="26" xfId="0" applyNumberFormat="1" applyFont="1" applyFill="1" applyBorder="1" applyAlignment="1">
      <alignment horizontal="right" vertical="center"/>
    </xf>
    <xf numFmtId="0" fontId="15" fillId="10" borderId="11" xfId="0" applyFont="1" applyFill="1" applyBorder="1" applyAlignment="1">
      <alignment vertical="center"/>
    </xf>
    <xf numFmtId="0" fontId="15" fillId="10" borderId="12" xfId="0" applyFont="1" applyFill="1" applyBorder="1" applyAlignment="1">
      <alignment vertical="center"/>
    </xf>
    <xf numFmtId="0" fontId="15" fillId="10" borderId="13" xfId="0" applyFont="1" applyFill="1" applyBorder="1" applyAlignment="1">
      <alignment vertical="center"/>
    </xf>
    <xf numFmtId="0" fontId="4" fillId="10" borderId="11" xfId="0" applyFont="1" applyFill="1" applyBorder="1" applyAlignment="1">
      <alignment vertical="center" wrapText="1"/>
    </xf>
    <xf numFmtId="0" fontId="4" fillId="10" borderId="12" xfId="0" applyFont="1" applyFill="1" applyBorder="1" applyAlignment="1">
      <alignment vertical="center"/>
    </xf>
    <xf numFmtId="0" fontId="4" fillId="10" borderId="14" xfId="0" applyFont="1" applyFill="1" applyBorder="1" applyAlignment="1">
      <alignment vertical="center"/>
    </xf>
    <xf numFmtId="2" fontId="15" fillId="10" borderId="15" xfId="0" applyNumberFormat="1" applyFont="1" applyFill="1" applyBorder="1" applyAlignment="1">
      <alignment horizontal="right" vertical="center"/>
    </xf>
    <xf numFmtId="2" fontId="15" fillId="10" borderId="13" xfId="0" applyNumberFormat="1" applyFont="1" applyFill="1" applyBorder="1" applyAlignment="1">
      <alignment horizontal="right" vertical="center"/>
    </xf>
    <xf numFmtId="2" fontId="17" fillId="10" borderId="2" xfId="0" applyNumberFormat="1" applyFont="1" applyFill="1" applyBorder="1" applyAlignment="1">
      <alignment horizontal="right" vertical="center"/>
    </xf>
    <xf numFmtId="2" fontId="17" fillId="10" borderId="19" xfId="0" applyNumberFormat="1" applyFont="1" applyFill="1" applyBorder="1" applyAlignment="1">
      <alignment horizontal="right" vertical="center"/>
    </xf>
    <xf numFmtId="0" fontId="0" fillId="10" borderId="16" xfId="0" applyFont="1" applyFill="1" applyBorder="1" applyAlignment="1">
      <alignment vertical="center" wrapText="1"/>
    </xf>
    <xf numFmtId="0" fontId="15" fillId="10" borderId="16" xfId="0" applyFont="1" applyFill="1" applyBorder="1" applyAlignment="1">
      <alignment horizontal="left" vertical="center"/>
    </xf>
    <xf numFmtId="0" fontId="15" fillId="10" borderId="3" xfId="0" applyFont="1" applyFill="1" applyBorder="1" applyAlignment="1">
      <alignment horizontal="left" vertical="center"/>
    </xf>
    <xf numFmtId="0" fontId="15" fillId="10" borderId="19" xfId="0" applyFont="1" applyFill="1" applyBorder="1" applyAlignment="1">
      <alignment horizontal="left" vertical="center"/>
    </xf>
    <xf numFmtId="0" fontId="4" fillId="10" borderId="16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left" vertical="center" wrapText="1"/>
    </xf>
    <xf numFmtId="0" fontId="17" fillId="10" borderId="16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left" vertical="center"/>
    </xf>
    <xf numFmtId="0" fontId="17" fillId="10" borderId="19" xfId="0" applyFont="1" applyFill="1" applyBorder="1" applyAlignment="1">
      <alignment horizontal="left" vertical="center"/>
    </xf>
    <xf numFmtId="0" fontId="0" fillId="10" borderId="16" xfId="0" applyFill="1" applyBorder="1" applyAlignment="1">
      <alignment horizontal="left" vertical="top" wrapText="1"/>
    </xf>
    <xf numFmtId="0" fontId="0" fillId="10" borderId="3" xfId="0" applyFill="1" applyBorder="1" applyAlignment="1">
      <alignment horizontal="left" vertical="top" wrapText="1"/>
    </xf>
    <xf numFmtId="0" fontId="0" fillId="10" borderId="4" xfId="0" applyFill="1" applyBorder="1" applyAlignment="1">
      <alignment horizontal="left" vertical="top" wrapText="1"/>
    </xf>
    <xf numFmtId="0" fontId="17" fillId="10" borderId="27" xfId="0" applyFont="1" applyFill="1" applyBorder="1" applyAlignment="1">
      <alignment horizontal="left"/>
    </xf>
    <xf numFmtId="0" fontId="17" fillId="10" borderId="28" xfId="0" applyFont="1" applyFill="1" applyBorder="1" applyAlignment="1">
      <alignment horizontal="left"/>
    </xf>
    <xf numFmtId="0" fontId="17" fillId="10" borderId="29" xfId="0" applyFont="1" applyFill="1" applyBorder="1" applyAlignment="1">
      <alignment horizontal="left"/>
    </xf>
    <xf numFmtId="0" fontId="4" fillId="10" borderId="27" xfId="0" applyFont="1" applyFill="1" applyBorder="1" applyAlignment="1">
      <alignment horizontal="left" wrapText="1"/>
    </xf>
    <xf numFmtId="0" fontId="4" fillId="10" borderId="28" xfId="0" applyFont="1" applyFill="1" applyBorder="1" applyAlignment="1">
      <alignment horizontal="left" wrapText="1"/>
    </xf>
    <xf numFmtId="2" fontId="31" fillId="10" borderId="28" xfId="0" applyNumberFormat="1" applyFont="1" applyFill="1" applyBorder="1" applyAlignment="1">
      <alignment horizontal="right" vertical="center"/>
    </xf>
    <xf numFmtId="2" fontId="31" fillId="10" borderId="30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6"/>
  <sheetViews>
    <sheetView view="pageBreakPreview" zoomScaleNormal="100" zoomScaleSheetLayoutView="100" workbookViewId="0">
      <selection activeCell="A2" sqref="A2:L2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185" t="s">
        <v>311</v>
      </c>
      <c r="K1" s="185"/>
      <c r="L1" s="185"/>
    </row>
    <row r="2" spans="1:12" ht="60" customHeight="1" x14ac:dyDescent="0.2">
      <c r="A2" s="186" t="s">
        <v>291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2" ht="21.75" hidden="1" customHeight="1" thickBot="1" x14ac:dyDescent="0.25"/>
    <row r="4" spans="1:12" ht="14.25" hidden="1" customHeight="1" x14ac:dyDescent="0.2">
      <c r="A4" s="190"/>
      <c r="B4" s="190"/>
      <c r="C4" s="190"/>
      <c r="D4" s="190"/>
      <c r="E4" s="191"/>
      <c r="F4" s="191"/>
      <c r="G4" s="191"/>
      <c r="H4" s="191"/>
      <c r="I4" s="191"/>
      <c r="J4" s="191"/>
      <c r="K4" s="68"/>
      <c r="L4" s="68"/>
    </row>
    <row r="5" spans="1:12" ht="14.25" hidden="1" customHeight="1" x14ac:dyDescent="0.2">
      <c r="A5" s="187"/>
      <c r="B5" s="187"/>
      <c r="C5" s="187"/>
      <c r="D5" s="187"/>
      <c r="E5" s="188"/>
      <c r="F5" s="188"/>
      <c r="G5" s="188"/>
      <c r="H5" s="188"/>
      <c r="I5" s="188"/>
      <c r="J5" s="188"/>
      <c r="K5" s="192"/>
      <c r="L5" s="192"/>
    </row>
    <row r="6" spans="1:12" ht="12.75" hidden="1" customHeight="1" x14ac:dyDescent="0.2">
      <c r="A6" s="187"/>
      <c r="B6" s="187"/>
      <c r="C6" s="187"/>
      <c r="D6" s="187"/>
      <c r="E6" s="188"/>
      <c r="F6" s="188"/>
      <c r="G6" s="188"/>
      <c r="H6" s="188"/>
      <c r="I6" s="188"/>
      <c r="J6" s="188"/>
      <c r="K6" s="189"/>
      <c r="L6" s="189"/>
    </row>
    <row r="7" spans="1:12" ht="12.75" hidden="1" customHeight="1" x14ac:dyDescent="0.2">
      <c r="A7" s="187"/>
      <c r="B7" s="187"/>
      <c r="C7" s="187"/>
      <c r="D7" s="187"/>
      <c r="E7" s="188"/>
      <c r="F7" s="188"/>
      <c r="G7" s="188"/>
      <c r="H7" s="188"/>
      <c r="I7" s="188"/>
      <c r="J7" s="188"/>
      <c r="K7" s="189"/>
      <c r="L7" s="189"/>
    </row>
    <row r="8" spans="1:12" ht="12.75" hidden="1" customHeight="1" x14ac:dyDescent="0.2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9"/>
      <c r="L8" s="189"/>
    </row>
    <row r="9" spans="1:12" ht="12.75" hidden="1" customHeight="1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9"/>
      <c r="L9" s="189"/>
    </row>
    <row r="10" spans="1:12" ht="13.5" hidden="1" thickBot="1" x14ac:dyDescent="0.25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9"/>
      <c r="L10" s="189"/>
    </row>
    <row r="11" spans="1:12" ht="13.5" hidden="1" thickBot="1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9"/>
      <c r="L11" s="189"/>
    </row>
    <row r="12" spans="1:12" ht="13.5" hidden="1" thickBot="1" x14ac:dyDescent="0.25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9"/>
      <c r="L12" s="189"/>
    </row>
    <row r="13" spans="1:12" ht="13.5" hidden="1" thickBot="1" x14ac:dyDescent="0.25">
      <c r="A13" s="188"/>
      <c r="B13" s="188"/>
      <c r="C13" s="188"/>
      <c r="D13" s="188"/>
      <c r="E13" s="188"/>
      <c r="F13" s="188"/>
      <c r="G13" s="188"/>
      <c r="H13" s="188"/>
      <c r="I13" s="188"/>
      <c r="J13" s="188"/>
      <c r="K13" s="189"/>
      <c r="L13" s="189"/>
    </row>
    <row r="14" spans="1:12" ht="12" hidden="1" customHeight="1" x14ac:dyDescent="0.2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9"/>
      <c r="L14" s="189"/>
    </row>
    <row r="15" spans="1:12" ht="114" hidden="1" customHeight="1" x14ac:dyDescent="0.2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189"/>
      <c r="L15" s="189"/>
    </row>
    <row r="16" spans="1:12" ht="13.5" hidden="1" thickBot="1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9"/>
      <c r="L16" s="189"/>
    </row>
    <row r="17" spans="1:12" ht="13.5" hidden="1" thickBot="1" x14ac:dyDescent="0.25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189"/>
      <c r="L17" s="189"/>
    </row>
    <row r="18" spans="1:12" ht="13.5" hidden="1" thickBot="1" x14ac:dyDescent="0.25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9"/>
      <c r="L18" s="189"/>
    </row>
    <row r="19" spans="1:12" ht="13.5" hidden="1" thickBot="1" x14ac:dyDescent="0.25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9"/>
      <c r="L19" s="189"/>
    </row>
    <row r="20" spans="1:12" ht="13.5" hidden="1" thickBot="1" x14ac:dyDescent="0.25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9"/>
      <c r="L20" s="189"/>
    </row>
    <row r="21" spans="1:12" ht="13.5" hidden="1" thickBot="1" x14ac:dyDescent="0.25">
      <c r="A21" s="188"/>
      <c r="B21" s="188"/>
      <c r="C21" s="188"/>
      <c r="D21" s="188"/>
      <c r="E21" s="188"/>
      <c r="F21" s="188"/>
      <c r="G21" s="188"/>
      <c r="H21" s="188"/>
      <c r="I21" s="188"/>
      <c r="J21" s="188"/>
      <c r="K21" s="189"/>
      <c r="L21" s="189"/>
    </row>
    <row r="22" spans="1:12" ht="13.5" hidden="1" thickBot="1" x14ac:dyDescent="0.25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9"/>
      <c r="L22" s="189"/>
    </row>
    <row r="23" spans="1:12" ht="11.25" customHeight="1" thickBot="1" x14ac:dyDescent="0.25">
      <c r="A23" s="188"/>
      <c r="B23" s="188"/>
      <c r="C23" s="188"/>
      <c r="D23" s="188"/>
      <c r="E23" s="188"/>
      <c r="F23" s="188"/>
      <c r="G23" s="188"/>
      <c r="H23" s="188"/>
      <c r="I23" s="188"/>
      <c r="J23" s="188"/>
      <c r="K23" s="189"/>
      <c r="L23" s="189"/>
    </row>
    <row r="24" spans="1:12" x14ac:dyDescent="0.2">
      <c r="A24" s="231" t="s">
        <v>40</v>
      </c>
      <c r="B24" s="232"/>
      <c r="C24" s="232"/>
      <c r="D24" s="230"/>
      <c r="E24" s="231" t="s">
        <v>0</v>
      </c>
      <c r="F24" s="232"/>
      <c r="G24" s="232"/>
      <c r="H24" s="232"/>
      <c r="I24" s="232"/>
      <c r="J24" s="233"/>
      <c r="K24" s="229" t="s">
        <v>152</v>
      </c>
      <c r="L24" s="230"/>
    </row>
    <row r="25" spans="1:12" ht="15.75" x14ac:dyDescent="0.2">
      <c r="A25" s="180" t="s">
        <v>153</v>
      </c>
      <c r="B25" s="181"/>
      <c r="C25" s="181"/>
      <c r="D25" s="181"/>
      <c r="E25" s="180" t="s">
        <v>154</v>
      </c>
      <c r="F25" s="181"/>
      <c r="G25" s="181"/>
      <c r="H25" s="181"/>
      <c r="I25" s="181"/>
      <c r="J25" s="182"/>
      <c r="K25" s="183">
        <f>K26+K28+K30+K33+K35+K38+K41+K43</f>
        <v>3670.7</v>
      </c>
      <c r="L25" s="184"/>
    </row>
    <row r="26" spans="1:12" ht="15.75" x14ac:dyDescent="0.2">
      <c r="A26" s="180" t="s">
        <v>155</v>
      </c>
      <c r="B26" s="181"/>
      <c r="C26" s="181"/>
      <c r="D26" s="181"/>
      <c r="E26" s="205" t="s">
        <v>3</v>
      </c>
      <c r="F26" s="206"/>
      <c r="G26" s="206"/>
      <c r="H26" s="206"/>
      <c r="I26" s="206"/>
      <c r="J26" s="207"/>
      <c r="K26" s="183">
        <f>SUM(K27)</f>
        <v>2719.2</v>
      </c>
      <c r="L26" s="184"/>
    </row>
    <row r="27" spans="1:12" ht="15" x14ac:dyDescent="0.2">
      <c r="A27" s="208" t="s">
        <v>184</v>
      </c>
      <c r="B27" s="209"/>
      <c r="C27" s="209"/>
      <c r="D27" s="210"/>
      <c r="E27" s="237" t="s">
        <v>156</v>
      </c>
      <c r="F27" s="203"/>
      <c r="G27" s="203"/>
      <c r="H27" s="203"/>
      <c r="I27" s="203"/>
      <c r="J27" s="204"/>
      <c r="K27" s="199">
        <v>2719.2</v>
      </c>
      <c r="L27" s="200"/>
    </row>
    <row r="28" spans="1:12" ht="52.5" customHeight="1" x14ac:dyDescent="0.2">
      <c r="A28" s="175" t="s">
        <v>157</v>
      </c>
      <c r="B28" s="176"/>
      <c r="C28" s="176"/>
      <c r="D28" s="176"/>
      <c r="E28" s="224" t="s">
        <v>6</v>
      </c>
      <c r="F28" s="197"/>
      <c r="G28" s="197"/>
      <c r="H28" s="197"/>
      <c r="I28" s="197"/>
      <c r="J28" s="198"/>
      <c r="K28" s="240">
        <f>SUM(K29:L29)</f>
        <v>360.3</v>
      </c>
      <c r="L28" s="241"/>
    </row>
    <row r="29" spans="1:12" ht="27.75" customHeight="1" x14ac:dyDescent="0.2">
      <c r="A29" s="177" t="s">
        <v>158</v>
      </c>
      <c r="B29" s="178"/>
      <c r="C29" s="178"/>
      <c r="D29" s="178"/>
      <c r="E29" s="196" t="s">
        <v>8</v>
      </c>
      <c r="F29" s="203"/>
      <c r="G29" s="203"/>
      <c r="H29" s="203"/>
      <c r="I29" s="203"/>
      <c r="J29" s="204"/>
      <c r="K29" s="199">
        <v>360.3</v>
      </c>
      <c r="L29" s="200"/>
    </row>
    <row r="30" spans="1:12" ht="15.75" x14ac:dyDescent="0.2">
      <c r="A30" s="221" t="s">
        <v>159</v>
      </c>
      <c r="B30" s="222"/>
      <c r="C30" s="222"/>
      <c r="D30" s="223"/>
      <c r="E30" s="205" t="s">
        <v>9</v>
      </c>
      <c r="F30" s="206"/>
      <c r="G30" s="206"/>
      <c r="H30" s="206"/>
      <c r="I30" s="206"/>
      <c r="J30" s="207"/>
      <c r="K30" s="240">
        <f>SUM(K31:L32)</f>
        <v>510.6</v>
      </c>
      <c r="L30" s="242"/>
    </row>
    <row r="31" spans="1:12" ht="15" x14ac:dyDescent="0.2">
      <c r="A31" s="193" t="s">
        <v>160</v>
      </c>
      <c r="B31" s="238"/>
      <c r="C31" s="238"/>
      <c r="D31" s="239"/>
      <c r="E31" s="205" t="s">
        <v>11</v>
      </c>
      <c r="F31" s="206"/>
      <c r="G31" s="206"/>
      <c r="H31" s="206"/>
      <c r="I31" s="206"/>
      <c r="J31" s="207"/>
      <c r="K31" s="236">
        <v>161.5</v>
      </c>
      <c r="L31" s="236"/>
    </row>
    <row r="32" spans="1:12" ht="15" x14ac:dyDescent="0.2">
      <c r="A32" s="208" t="s">
        <v>161</v>
      </c>
      <c r="B32" s="209"/>
      <c r="C32" s="209"/>
      <c r="D32" s="210"/>
      <c r="E32" s="211" t="s">
        <v>162</v>
      </c>
      <c r="F32" s="212"/>
      <c r="G32" s="212"/>
      <c r="H32" s="212"/>
      <c r="I32" s="212"/>
      <c r="J32" s="213"/>
      <c r="K32" s="199">
        <v>349.1</v>
      </c>
      <c r="L32" s="214"/>
    </row>
    <row r="33" spans="1:20" ht="15.75" x14ac:dyDescent="0.2">
      <c r="A33" s="221" t="s">
        <v>163</v>
      </c>
      <c r="B33" s="222"/>
      <c r="C33" s="222"/>
      <c r="D33" s="223"/>
      <c r="E33" s="205" t="s">
        <v>13</v>
      </c>
      <c r="F33" s="206"/>
      <c r="G33" s="206"/>
      <c r="H33" s="206"/>
      <c r="I33" s="206"/>
      <c r="J33" s="207"/>
      <c r="K33" s="183">
        <f>SUM(K34)</f>
        <v>3</v>
      </c>
      <c r="L33" s="184"/>
    </row>
    <row r="34" spans="1:20" ht="28.5" customHeight="1" x14ac:dyDescent="0.2">
      <c r="A34" s="193" t="s">
        <v>186</v>
      </c>
      <c r="B34" s="194"/>
      <c r="C34" s="194"/>
      <c r="D34" s="195"/>
      <c r="E34" s="196" t="s">
        <v>185</v>
      </c>
      <c r="F34" s="203"/>
      <c r="G34" s="203"/>
      <c r="H34" s="203"/>
      <c r="I34" s="203"/>
      <c r="J34" s="204"/>
      <c r="K34" s="201">
        <v>3</v>
      </c>
      <c r="L34" s="202"/>
    </row>
    <row r="35" spans="1:20" ht="31.5" customHeight="1" x14ac:dyDescent="0.2">
      <c r="A35" s="221" t="s">
        <v>164</v>
      </c>
      <c r="B35" s="222"/>
      <c r="C35" s="222"/>
      <c r="D35" s="223"/>
      <c r="E35" s="224" t="s">
        <v>165</v>
      </c>
      <c r="F35" s="225"/>
      <c r="G35" s="225"/>
      <c r="H35" s="225"/>
      <c r="I35" s="225"/>
      <c r="J35" s="226"/>
      <c r="K35" s="227">
        <f>K36+K37</f>
        <v>59</v>
      </c>
      <c r="L35" s="228"/>
    </row>
    <row r="36" spans="1:20" ht="54" customHeight="1" x14ac:dyDescent="0.2">
      <c r="A36" s="215" t="s">
        <v>188</v>
      </c>
      <c r="B36" s="216"/>
      <c r="C36" s="216"/>
      <c r="D36" s="217"/>
      <c r="E36" s="218" t="s">
        <v>187</v>
      </c>
      <c r="F36" s="219"/>
      <c r="G36" s="219"/>
      <c r="H36" s="219"/>
      <c r="I36" s="219"/>
      <c r="J36" s="220"/>
      <c r="K36" s="199">
        <v>5</v>
      </c>
      <c r="L36" s="200"/>
      <c r="T36" s="86"/>
    </row>
    <row r="37" spans="1:20" ht="53.25" customHeight="1" x14ac:dyDescent="0.2">
      <c r="A37" s="193" t="s">
        <v>195</v>
      </c>
      <c r="B37" s="194"/>
      <c r="C37" s="194"/>
      <c r="D37" s="195"/>
      <c r="E37" s="196" t="s">
        <v>196</v>
      </c>
      <c r="F37" s="197"/>
      <c r="G37" s="197"/>
      <c r="H37" s="197"/>
      <c r="I37" s="197"/>
      <c r="J37" s="198"/>
      <c r="K37" s="199">
        <v>54</v>
      </c>
      <c r="L37" s="200"/>
    </row>
    <row r="38" spans="1:20" ht="40.5" customHeight="1" x14ac:dyDescent="0.2">
      <c r="A38" s="221" t="s">
        <v>166</v>
      </c>
      <c r="B38" s="222"/>
      <c r="C38" s="222"/>
      <c r="D38" s="223"/>
      <c r="E38" s="224" t="s">
        <v>175</v>
      </c>
      <c r="F38" s="225"/>
      <c r="G38" s="225"/>
      <c r="H38" s="225"/>
      <c r="I38" s="225"/>
      <c r="J38" s="226"/>
      <c r="K38" s="183">
        <f>K39+K40</f>
        <v>18.600000000000001</v>
      </c>
      <c r="L38" s="184"/>
    </row>
    <row r="39" spans="1:20" ht="15" x14ac:dyDescent="0.2">
      <c r="A39" s="193" t="s">
        <v>189</v>
      </c>
      <c r="B39" s="194"/>
      <c r="C39" s="194"/>
      <c r="D39" s="194"/>
      <c r="E39" s="196" t="s">
        <v>190</v>
      </c>
      <c r="F39" s="203"/>
      <c r="G39" s="203"/>
      <c r="H39" s="203"/>
      <c r="I39" s="203"/>
      <c r="J39" s="204"/>
      <c r="K39" s="199">
        <v>15</v>
      </c>
      <c r="L39" s="200"/>
    </row>
    <row r="40" spans="1:20" ht="15" x14ac:dyDescent="0.2">
      <c r="A40" s="193" t="s">
        <v>191</v>
      </c>
      <c r="B40" s="194"/>
      <c r="C40" s="194"/>
      <c r="D40" s="195"/>
      <c r="E40" s="196" t="s">
        <v>192</v>
      </c>
      <c r="F40" s="234"/>
      <c r="G40" s="234"/>
      <c r="H40" s="234"/>
      <c r="I40" s="234"/>
      <c r="J40" s="235"/>
      <c r="K40" s="199">
        <v>3.6</v>
      </c>
      <c r="L40" s="200"/>
    </row>
    <row r="41" spans="1:20" ht="15.75" x14ac:dyDescent="0.2">
      <c r="A41" s="175" t="s">
        <v>167</v>
      </c>
      <c r="B41" s="176"/>
      <c r="C41" s="176"/>
      <c r="D41" s="176"/>
      <c r="E41" s="224" t="s">
        <v>176</v>
      </c>
      <c r="F41" s="225"/>
      <c r="G41" s="225"/>
      <c r="H41" s="225"/>
      <c r="I41" s="225"/>
      <c r="J41" s="226"/>
      <c r="K41" s="240">
        <f>K42</f>
        <v>0</v>
      </c>
      <c r="L41" s="243"/>
    </row>
    <row r="42" spans="1:20" ht="15" x14ac:dyDescent="0.2">
      <c r="A42" s="193" t="s">
        <v>225</v>
      </c>
      <c r="B42" s="194"/>
      <c r="C42" s="194"/>
      <c r="D42" s="194"/>
      <c r="E42" s="196" t="s">
        <v>226</v>
      </c>
      <c r="F42" s="203"/>
      <c r="G42" s="203"/>
      <c r="H42" s="203"/>
      <c r="I42" s="203"/>
      <c r="J42" s="204"/>
      <c r="K42" s="199"/>
      <c r="L42" s="244"/>
    </row>
    <row r="43" spans="1:20" ht="15.75" x14ac:dyDescent="0.2">
      <c r="A43" s="180" t="s">
        <v>168</v>
      </c>
      <c r="B43" s="181"/>
      <c r="C43" s="181"/>
      <c r="D43" s="245"/>
      <c r="E43" s="224" t="s">
        <v>18</v>
      </c>
      <c r="F43" s="225"/>
      <c r="G43" s="225"/>
      <c r="H43" s="225"/>
      <c r="I43" s="225"/>
      <c r="J43" s="226"/>
      <c r="K43" s="246">
        <f>K44</f>
        <v>0</v>
      </c>
      <c r="L43" s="247"/>
    </row>
    <row r="44" spans="1:20" ht="15.75" thickBot="1" x14ac:dyDescent="0.25">
      <c r="A44" s="193" t="s">
        <v>223</v>
      </c>
      <c r="B44" s="194"/>
      <c r="C44" s="194"/>
      <c r="D44" s="195"/>
      <c r="E44" s="196" t="s">
        <v>193</v>
      </c>
      <c r="F44" s="197"/>
      <c r="G44" s="197"/>
      <c r="H44" s="197"/>
      <c r="I44" s="197"/>
      <c r="J44" s="198"/>
      <c r="K44" s="199"/>
      <c r="L44" s="248"/>
    </row>
    <row r="45" spans="1:20" ht="16.5" thickBot="1" x14ac:dyDescent="0.25">
      <c r="A45" s="249" t="s">
        <v>169</v>
      </c>
      <c r="B45" s="250"/>
      <c r="C45" s="250"/>
      <c r="D45" s="251"/>
      <c r="E45" s="252" t="s">
        <v>19</v>
      </c>
      <c r="F45" s="253"/>
      <c r="G45" s="253"/>
      <c r="H45" s="253"/>
      <c r="I45" s="253"/>
      <c r="J45" s="254"/>
      <c r="K45" s="255">
        <f>K46</f>
        <v>4801.2099999999991</v>
      </c>
      <c r="L45" s="256"/>
    </row>
    <row r="46" spans="1:20" ht="28.5" customHeight="1" x14ac:dyDescent="0.2">
      <c r="A46" s="257" t="s">
        <v>179</v>
      </c>
      <c r="B46" s="258"/>
      <c r="C46" s="258"/>
      <c r="D46" s="259"/>
      <c r="E46" s="260" t="s">
        <v>178</v>
      </c>
      <c r="F46" s="261"/>
      <c r="G46" s="261"/>
      <c r="H46" s="261"/>
      <c r="I46" s="261"/>
      <c r="J46" s="262"/>
      <c r="K46" s="263">
        <f>K55+K52+K47+K58</f>
        <v>4801.2099999999991</v>
      </c>
      <c r="L46" s="264"/>
    </row>
    <row r="47" spans="1:20" ht="19.5" customHeight="1" x14ac:dyDescent="0.2">
      <c r="A47" s="180" t="s">
        <v>222</v>
      </c>
      <c r="B47" s="181"/>
      <c r="C47" s="181"/>
      <c r="D47" s="245"/>
      <c r="E47" s="224" t="s">
        <v>180</v>
      </c>
      <c r="F47" s="225"/>
      <c r="G47" s="225"/>
      <c r="H47" s="225"/>
      <c r="I47" s="225"/>
      <c r="J47" s="226"/>
      <c r="K47" s="183">
        <f>K48+K50</f>
        <v>272.5</v>
      </c>
      <c r="L47" s="184"/>
    </row>
    <row r="48" spans="1:20" ht="24.75" customHeight="1" x14ac:dyDescent="0.2">
      <c r="A48" s="180" t="s">
        <v>280</v>
      </c>
      <c r="B48" s="181"/>
      <c r="C48" s="181"/>
      <c r="D48" s="245"/>
      <c r="E48" s="224" t="s">
        <v>282</v>
      </c>
      <c r="F48" s="225"/>
      <c r="G48" s="225"/>
      <c r="H48" s="225"/>
      <c r="I48" s="225"/>
      <c r="J48" s="226"/>
      <c r="K48" s="240">
        <f>K49</f>
        <v>226.7</v>
      </c>
      <c r="L48" s="243"/>
    </row>
    <row r="49" spans="1:20" ht="29.25" customHeight="1" x14ac:dyDescent="0.2">
      <c r="A49" s="208" t="s">
        <v>281</v>
      </c>
      <c r="B49" s="209"/>
      <c r="C49" s="209"/>
      <c r="D49" s="210"/>
      <c r="E49" s="196" t="s">
        <v>283</v>
      </c>
      <c r="F49" s="234"/>
      <c r="G49" s="234"/>
      <c r="H49" s="234"/>
      <c r="I49" s="234"/>
      <c r="J49" s="235"/>
      <c r="K49" s="265">
        <v>226.7</v>
      </c>
      <c r="L49" s="266"/>
    </row>
    <row r="50" spans="1:20" ht="29.25" customHeight="1" x14ac:dyDescent="0.2">
      <c r="A50" s="180" t="s">
        <v>248</v>
      </c>
      <c r="B50" s="181"/>
      <c r="C50" s="181"/>
      <c r="D50" s="245"/>
      <c r="E50" s="224" t="s">
        <v>284</v>
      </c>
      <c r="F50" s="225"/>
      <c r="G50" s="225"/>
      <c r="H50" s="225"/>
      <c r="I50" s="225"/>
      <c r="J50" s="226"/>
      <c r="K50" s="240">
        <f>K51</f>
        <v>45.8</v>
      </c>
      <c r="L50" s="243"/>
    </row>
    <row r="51" spans="1:20" ht="27" customHeight="1" x14ac:dyDescent="0.2">
      <c r="A51" s="208" t="s">
        <v>251</v>
      </c>
      <c r="B51" s="209"/>
      <c r="C51" s="209"/>
      <c r="D51" s="210"/>
      <c r="E51" s="196" t="s">
        <v>247</v>
      </c>
      <c r="F51" s="234"/>
      <c r="G51" s="234"/>
      <c r="H51" s="234"/>
      <c r="I51" s="234"/>
      <c r="J51" s="235"/>
      <c r="K51" s="265">
        <v>45.8</v>
      </c>
      <c r="L51" s="266"/>
    </row>
    <row r="52" spans="1:20" ht="42.75" customHeight="1" x14ac:dyDescent="0.2">
      <c r="A52" s="180" t="s">
        <v>221</v>
      </c>
      <c r="B52" s="181"/>
      <c r="C52" s="181"/>
      <c r="D52" s="245"/>
      <c r="E52" s="224" t="s">
        <v>181</v>
      </c>
      <c r="F52" s="225"/>
      <c r="G52" s="225"/>
      <c r="H52" s="225"/>
      <c r="I52" s="225"/>
      <c r="J52" s="226"/>
      <c r="K52" s="240">
        <f>K53</f>
        <v>3302.91</v>
      </c>
      <c r="L52" s="243"/>
    </row>
    <row r="53" spans="1:20" ht="20.25" customHeight="1" x14ac:dyDescent="0.2">
      <c r="A53" s="193" t="s">
        <v>220</v>
      </c>
      <c r="B53" s="194"/>
      <c r="C53" s="194"/>
      <c r="D53" s="195"/>
      <c r="E53" s="267" t="s">
        <v>182</v>
      </c>
      <c r="F53" s="234"/>
      <c r="G53" s="234"/>
      <c r="H53" s="234"/>
      <c r="I53" s="234"/>
      <c r="J53" s="235"/>
      <c r="K53" s="240">
        <f>K54</f>
        <v>3302.91</v>
      </c>
      <c r="L53" s="243"/>
    </row>
    <row r="54" spans="1:20" ht="20.25" customHeight="1" x14ac:dyDescent="0.25">
      <c r="A54" s="215" t="s">
        <v>252</v>
      </c>
      <c r="B54" s="216"/>
      <c r="C54" s="216"/>
      <c r="D54" s="217"/>
      <c r="E54" s="218" t="s">
        <v>239</v>
      </c>
      <c r="F54" s="219"/>
      <c r="G54" s="219"/>
      <c r="H54" s="219"/>
      <c r="I54" s="219"/>
      <c r="J54" s="220"/>
      <c r="K54" s="265">
        <v>3302.91</v>
      </c>
      <c r="L54" s="266"/>
      <c r="T54" s="148"/>
    </row>
    <row r="55" spans="1:20" ht="15.75" x14ac:dyDescent="0.2">
      <c r="A55" s="180" t="s">
        <v>219</v>
      </c>
      <c r="B55" s="181"/>
      <c r="C55" s="181"/>
      <c r="D55" s="245"/>
      <c r="E55" s="224" t="s">
        <v>273</v>
      </c>
      <c r="F55" s="225"/>
      <c r="G55" s="225"/>
      <c r="H55" s="225"/>
      <c r="I55" s="225"/>
      <c r="J55" s="226"/>
      <c r="K55" s="183">
        <f>K56</f>
        <v>156.19999999999999</v>
      </c>
      <c r="L55" s="184"/>
    </row>
    <row r="56" spans="1:20" ht="27.75" customHeight="1" x14ac:dyDescent="0.2">
      <c r="A56" s="193" t="s">
        <v>218</v>
      </c>
      <c r="B56" s="194"/>
      <c r="C56" s="194"/>
      <c r="D56" s="195"/>
      <c r="E56" s="267" t="s">
        <v>183</v>
      </c>
      <c r="F56" s="234"/>
      <c r="G56" s="234"/>
      <c r="H56" s="234"/>
      <c r="I56" s="234"/>
      <c r="J56" s="235"/>
      <c r="K56" s="240">
        <f>K57</f>
        <v>156.19999999999999</v>
      </c>
      <c r="L56" s="243"/>
      <c r="T56" s="86"/>
    </row>
    <row r="57" spans="1:20" ht="28.5" customHeight="1" x14ac:dyDescent="0.25">
      <c r="A57" s="193" t="s">
        <v>253</v>
      </c>
      <c r="B57" s="194"/>
      <c r="C57" s="194"/>
      <c r="D57" s="195"/>
      <c r="E57" s="196" t="s">
        <v>170</v>
      </c>
      <c r="F57" s="203"/>
      <c r="G57" s="203"/>
      <c r="H57" s="203"/>
      <c r="I57" s="203"/>
      <c r="J57" s="204"/>
      <c r="K57" s="199">
        <v>156.19999999999999</v>
      </c>
      <c r="L57" s="248"/>
      <c r="S57" s="86"/>
      <c r="T57" s="158"/>
    </row>
    <row r="58" spans="1:20" ht="15.75" x14ac:dyDescent="0.2">
      <c r="A58" s="268" t="s">
        <v>227</v>
      </c>
      <c r="B58" s="269"/>
      <c r="C58" s="269"/>
      <c r="D58" s="270"/>
      <c r="E58" s="271" t="s">
        <v>21</v>
      </c>
      <c r="F58" s="272"/>
      <c r="G58" s="272"/>
      <c r="H58" s="272"/>
      <c r="I58" s="272"/>
      <c r="J58" s="273"/>
      <c r="K58" s="246">
        <f>K60</f>
        <v>1069.5999999999999</v>
      </c>
      <c r="L58" s="247"/>
    </row>
    <row r="59" spans="1:20" ht="15.75" x14ac:dyDescent="0.2">
      <c r="A59" s="268" t="s">
        <v>275</v>
      </c>
      <c r="B59" s="269"/>
      <c r="C59" s="269"/>
      <c r="D59" s="270"/>
      <c r="E59" s="271" t="s">
        <v>274</v>
      </c>
      <c r="F59" s="272"/>
      <c r="G59" s="272"/>
      <c r="H59" s="272"/>
      <c r="I59" s="272"/>
      <c r="J59" s="273"/>
      <c r="K59" s="246">
        <f>K60+K61+K62</f>
        <v>1069.5999999999999</v>
      </c>
      <c r="L59" s="247"/>
      <c r="S59" s="86"/>
    </row>
    <row r="60" spans="1:20" ht="13.5" customHeight="1" x14ac:dyDescent="0.2">
      <c r="A60" s="274" t="s">
        <v>285</v>
      </c>
      <c r="B60" s="275"/>
      <c r="C60" s="275"/>
      <c r="D60" s="276"/>
      <c r="E60" s="196" t="s">
        <v>271</v>
      </c>
      <c r="F60" s="234"/>
      <c r="G60" s="234"/>
      <c r="H60" s="234"/>
      <c r="I60" s="234"/>
      <c r="J60" s="235"/>
      <c r="K60" s="199">
        <v>1069.5999999999999</v>
      </c>
      <c r="L60" s="200"/>
      <c r="T60" s="86"/>
    </row>
    <row r="61" spans="1:20" ht="15" hidden="1" x14ac:dyDescent="0.2">
      <c r="A61" s="274" t="s">
        <v>272</v>
      </c>
      <c r="B61" s="275"/>
      <c r="C61" s="275"/>
      <c r="D61" s="276"/>
      <c r="E61" s="196" t="s">
        <v>177</v>
      </c>
      <c r="F61" s="197"/>
      <c r="G61" s="197"/>
      <c r="H61" s="197"/>
      <c r="I61" s="197"/>
      <c r="J61" s="198"/>
      <c r="K61" s="199">
        <v>0</v>
      </c>
      <c r="L61" s="200"/>
    </row>
    <row r="62" spans="1:20" ht="15" hidden="1" x14ac:dyDescent="0.2">
      <c r="A62" s="274" t="s">
        <v>278</v>
      </c>
      <c r="B62" s="275"/>
      <c r="C62" s="275"/>
      <c r="D62" s="276"/>
      <c r="E62" s="196" t="s">
        <v>224</v>
      </c>
      <c r="F62" s="197"/>
      <c r="G62" s="197"/>
      <c r="H62" s="197"/>
      <c r="I62" s="197"/>
      <c r="J62" s="198"/>
      <c r="K62" s="199">
        <v>0</v>
      </c>
      <c r="L62" s="200"/>
    </row>
    <row r="63" spans="1:20" ht="15.75" customHeight="1" x14ac:dyDescent="0.2">
      <c r="A63" s="180" t="s">
        <v>228</v>
      </c>
      <c r="B63" s="181"/>
      <c r="C63" s="181"/>
      <c r="D63" s="245"/>
      <c r="E63" s="224" t="s">
        <v>229</v>
      </c>
      <c r="F63" s="225"/>
      <c r="G63" s="225"/>
      <c r="H63" s="225"/>
      <c r="I63" s="225"/>
      <c r="J63" s="226"/>
      <c r="K63" s="246">
        <f>K64+K65</f>
        <v>1057</v>
      </c>
      <c r="L63" s="247"/>
    </row>
    <row r="64" spans="1:20" ht="10.5" hidden="1" customHeight="1" x14ac:dyDescent="0.2">
      <c r="A64" s="193" t="s">
        <v>277</v>
      </c>
      <c r="B64" s="194"/>
      <c r="C64" s="194"/>
      <c r="D64" s="195"/>
      <c r="E64" s="196" t="s">
        <v>42</v>
      </c>
      <c r="F64" s="197"/>
      <c r="G64" s="197"/>
      <c r="H64" s="197"/>
      <c r="I64" s="197"/>
      <c r="J64" s="198"/>
      <c r="K64" s="199">
        <v>0</v>
      </c>
      <c r="L64" s="200"/>
    </row>
    <row r="65" spans="1:12" ht="16.5" customHeight="1" x14ac:dyDescent="0.2">
      <c r="A65" s="274" t="s">
        <v>276</v>
      </c>
      <c r="B65" s="275"/>
      <c r="C65" s="275"/>
      <c r="D65" s="276"/>
      <c r="E65" s="277" t="s">
        <v>43</v>
      </c>
      <c r="F65" s="278"/>
      <c r="G65" s="278"/>
      <c r="H65" s="278"/>
      <c r="I65" s="278"/>
      <c r="J65" s="279"/>
      <c r="K65" s="199">
        <v>1057</v>
      </c>
      <c r="L65" s="200"/>
    </row>
    <row r="66" spans="1:12" ht="15.75" thickBot="1" x14ac:dyDescent="0.25">
      <c r="A66" s="280"/>
      <c r="B66" s="281"/>
      <c r="C66" s="281"/>
      <c r="D66" s="282"/>
      <c r="E66" s="283" t="s">
        <v>171</v>
      </c>
      <c r="F66" s="284"/>
      <c r="G66" s="284"/>
      <c r="H66" s="284"/>
      <c r="I66" s="284"/>
      <c r="J66" s="284"/>
      <c r="K66" s="285">
        <f>K25+K45+K63</f>
        <v>9528.91</v>
      </c>
      <c r="L66" s="286"/>
    </row>
  </sheetData>
  <mergeCells count="187">
    <mergeCell ref="A66:D66"/>
    <mergeCell ref="E66:J66"/>
    <mergeCell ref="K66:L66"/>
    <mergeCell ref="A62:D62"/>
    <mergeCell ref="E62:J62"/>
    <mergeCell ref="K62:L62"/>
    <mergeCell ref="A63:D63"/>
    <mergeCell ref="E63:J63"/>
    <mergeCell ref="K63:L63"/>
    <mergeCell ref="A64:D64"/>
    <mergeCell ref="E64:J64"/>
    <mergeCell ref="K64:L64"/>
    <mergeCell ref="A58:D58"/>
    <mergeCell ref="E58:J58"/>
    <mergeCell ref="K58:L58"/>
    <mergeCell ref="A61:D61"/>
    <mergeCell ref="E61:J61"/>
    <mergeCell ref="K61:L61"/>
    <mergeCell ref="A65:D65"/>
    <mergeCell ref="E65:J65"/>
    <mergeCell ref="K65:L65"/>
    <mergeCell ref="A60:D60"/>
    <mergeCell ref="E60:J60"/>
    <mergeCell ref="K60:L60"/>
    <mergeCell ref="A59:D59"/>
    <mergeCell ref="E59:J59"/>
    <mergeCell ref="K59:L59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3:D53"/>
    <mergeCell ref="E53:J53"/>
    <mergeCell ref="K53:L53"/>
    <mergeCell ref="A50:D50"/>
    <mergeCell ref="E50:J50"/>
    <mergeCell ref="A51:D51"/>
    <mergeCell ref="E51:J51"/>
    <mergeCell ref="K51:L51"/>
    <mergeCell ref="A54:D54"/>
    <mergeCell ref="E54:J54"/>
    <mergeCell ref="K54:L54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21"/>
  <sheetViews>
    <sheetView zoomScaleNormal="100" workbookViewId="0">
      <selection activeCell="A24" sqref="A24"/>
    </sheetView>
  </sheetViews>
  <sheetFormatPr defaultRowHeight="15.75" x14ac:dyDescent="0.25"/>
  <cols>
    <col min="1" max="1" width="57.7109375" customWidth="1"/>
    <col min="2" max="2" width="5.140625" customWidth="1"/>
    <col min="3" max="3" width="4.5703125" style="3" customWidth="1"/>
    <col min="4" max="4" width="12.710937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287" t="s">
        <v>279</v>
      </c>
      <c r="E1" s="287"/>
      <c r="F1" s="287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287" t="s">
        <v>316</v>
      </c>
      <c r="D2" s="287"/>
      <c r="E2" s="287"/>
      <c r="F2" s="287"/>
      <c r="G2" s="1"/>
      <c r="H2" s="1"/>
      <c r="I2" s="9"/>
      <c r="J2" s="9"/>
      <c r="K2" s="9"/>
    </row>
    <row r="3" spans="1:11" ht="12.75" x14ac:dyDescent="0.2">
      <c r="A3" s="290" t="s">
        <v>96</v>
      </c>
      <c r="B3" s="290"/>
      <c r="C3" s="290"/>
      <c r="D3" s="290"/>
      <c r="E3" s="290"/>
      <c r="F3" s="290"/>
      <c r="G3" s="9"/>
      <c r="H3" s="9"/>
      <c r="I3" s="9"/>
      <c r="J3" s="9"/>
      <c r="K3" s="9"/>
    </row>
    <row r="4" spans="1:11" ht="12.75" x14ac:dyDescent="0.2">
      <c r="A4" s="290" t="s">
        <v>292</v>
      </c>
      <c r="B4" s="290"/>
      <c r="C4" s="290"/>
      <c r="D4" s="290"/>
      <c r="E4" s="290"/>
      <c r="F4" s="290"/>
      <c r="G4" s="9"/>
      <c r="H4" s="9"/>
      <c r="I4" s="9"/>
      <c r="J4" s="9"/>
      <c r="K4" s="9"/>
    </row>
    <row r="5" spans="1:11" ht="12.75" x14ac:dyDescent="0.2">
      <c r="A5" s="290" t="s">
        <v>95</v>
      </c>
      <c r="B5" s="290"/>
      <c r="C5" s="290"/>
      <c r="D5" s="290"/>
      <c r="E5" s="290"/>
      <c r="F5" s="290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295" t="s">
        <v>94</v>
      </c>
      <c r="F6" s="295"/>
      <c r="G6" s="9"/>
      <c r="H6" s="9"/>
      <c r="I6" s="9"/>
      <c r="J6" s="9"/>
      <c r="K6" s="9"/>
    </row>
    <row r="7" spans="1:11" ht="12.75" x14ac:dyDescent="0.2">
      <c r="A7" s="288" t="s">
        <v>0</v>
      </c>
      <c r="B7" s="291" t="s">
        <v>93</v>
      </c>
      <c r="C7" s="291" t="s">
        <v>92</v>
      </c>
      <c r="D7" s="296" t="s">
        <v>91</v>
      </c>
      <c r="E7" s="298" t="s">
        <v>90</v>
      </c>
      <c r="F7" s="293" t="s">
        <v>89</v>
      </c>
      <c r="G7" s="9"/>
      <c r="H7" s="9"/>
      <c r="I7" s="9"/>
      <c r="J7" s="9"/>
      <c r="K7" s="9"/>
    </row>
    <row r="8" spans="1:11" ht="16.5" customHeight="1" x14ac:dyDescent="0.2">
      <c r="A8" s="289"/>
      <c r="B8" s="292"/>
      <c r="C8" s="292"/>
      <c r="D8" s="297"/>
      <c r="E8" s="299"/>
      <c r="F8" s="294"/>
      <c r="G8" s="9"/>
      <c r="H8" s="9"/>
      <c r="I8" s="9"/>
      <c r="J8" s="9"/>
      <c r="K8" s="9"/>
    </row>
    <row r="9" spans="1:11" x14ac:dyDescent="0.2">
      <c r="A9" s="79" t="s">
        <v>88</v>
      </c>
      <c r="B9" s="162" t="s">
        <v>2</v>
      </c>
      <c r="C9" s="162" t="s">
        <v>2</v>
      </c>
      <c r="D9" s="163" t="s">
        <v>97</v>
      </c>
      <c r="E9" s="162" t="s">
        <v>1</v>
      </c>
      <c r="F9" s="164">
        <f>F10+F45+F58+F91+F125+F132+F144+F51</f>
        <v>10271.35</v>
      </c>
      <c r="G9" s="9"/>
      <c r="H9" s="86"/>
      <c r="I9" s="9"/>
      <c r="J9" s="9"/>
      <c r="K9" s="9"/>
    </row>
    <row r="10" spans="1:11" x14ac:dyDescent="0.2">
      <c r="A10" s="80" t="s">
        <v>87</v>
      </c>
      <c r="B10" s="145" t="s">
        <v>4</v>
      </c>
      <c r="C10" s="145" t="s">
        <v>2</v>
      </c>
      <c r="D10" s="165" t="s">
        <v>97</v>
      </c>
      <c r="E10" s="145" t="s">
        <v>1</v>
      </c>
      <c r="F10" s="146">
        <f>F11+F16+F24+F34+F38+F29</f>
        <v>3677.61</v>
      </c>
      <c r="G10" s="9"/>
      <c r="H10" s="9"/>
      <c r="I10" s="9"/>
      <c r="J10" s="9"/>
      <c r="K10" s="9"/>
    </row>
    <row r="11" spans="1:11" ht="27" x14ac:dyDescent="0.2">
      <c r="A11" s="53" t="s">
        <v>86</v>
      </c>
      <c r="B11" s="128" t="s">
        <v>4</v>
      </c>
      <c r="C11" s="128" t="s">
        <v>20</v>
      </c>
      <c r="D11" s="129" t="s">
        <v>97</v>
      </c>
      <c r="E11" s="128" t="s">
        <v>1</v>
      </c>
      <c r="F11" s="130">
        <f>F15</f>
        <v>736.3</v>
      </c>
      <c r="G11" s="9"/>
      <c r="H11" s="9"/>
      <c r="I11" s="9"/>
      <c r="J11" s="9"/>
      <c r="K11" s="9"/>
    </row>
    <row r="12" spans="1:11" ht="27" x14ac:dyDescent="0.2">
      <c r="A12" s="56" t="s">
        <v>259</v>
      </c>
      <c r="B12" s="57" t="s">
        <v>4</v>
      </c>
      <c r="C12" s="57" t="s">
        <v>20</v>
      </c>
      <c r="D12" s="58" t="s">
        <v>98</v>
      </c>
      <c r="E12" s="57" t="s">
        <v>1</v>
      </c>
      <c r="F12" s="99">
        <f>F13</f>
        <v>736.3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100" t="s">
        <v>4</v>
      </c>
      <c r="C13" s="100" t="s">
        <v>20</v>
      </c>
      <c r="D13" s="101" t="s">
        <v>99</v>
      </c>
      <c r="E13" s="100" t="s">
        <v>1</v>
      </c>
      <c r="F13" s="131">
        <f>F14</f>
        <v>736.3</v>
      </c>
      <c r="G13" s="9"/>
      <c r="H13" s="9"/>
      <c r="I13" s="9"/>
      <c r="J13" s="9"/>
      <c r="K13" s="9"/>
    </row>
    <row r="14" spans="1:11" x14ac:dyDescent="0.2">
      <c r="A14" s="11" t="s">
        <v>85</v>
      </c>
      <c r="B14" s="100" t="s">
        <v>4</v>
      </c>
      <c r="C14" s="100" t="s">
        <v>20</v>
      </c>
      <c r="D14" s="101" t="s">
        <v>100</v>
      </c>
      <c r="E14" s="100" t="s">
        <v>1</v>
      </c>
      <c r="F14" s="131">
        <f>F15</f>
        <v>736.3</v>
      </c>
      <c r="G14" s="9"/>
      <c r="H14" s="9"/>
      <c r="I14" s="9"/>
      <c r="J14" s="9"/>
      <c r="K14" s="9"/>
    </row>
    <row r="15" spans="1:11" ht="17.25" customHeight="1" x14ac:dyDescent="0.2">
      <c r="A15" s="11" t="s">
        <v>73</v>
      </c>
      <c r="B15" s="100" t="s">
        <v>4</v>
      </c>
      <c r="C15" s="100" t="s">
        <v>20</v>
      </c>
      <c r="D15" s="101" t="s">
        <v>100</v>
      </c>
      <c r="E15" s="100" t="s">
        <v>16</v>
      </c>
      <c r="F15" s="122">
        <v>736.3</v>
      </c>
      <c r="G15" s="9"/>
      <c r="H15" s="9"/>
      <c r="I15" s="9"/>
      <c r="J15" s="9"/>
      <c r="K15" s="9"/>
    </row>
    <row r="16" spans="1:11" ht="40.5" x14ac:dyDescent="0.2">
      <c r="A16" s="53" t="s">
        <v>84</v>
      </c>
      <c r="B16" s="128" t="s">
        <v>4</v>
      </c>
      <c r="C16" s="128" t="s">
        <v>41</v>
      </c>
      <c r="D16" s="129" t="s">
        <v>97</v>
      </c>
      <c r="E16" s="128" t="s">
        <v>1</v>
      </c>
      <c r="F16" s="130">
        <f>F17</f>
        <v>1819.6200000000001</v>
      </c>
      <c r="G16" s="9"/>
      <c r="H16" s="82"/>
      <c r="I16" s="9"/>
      <c r="J16" s="9"/>
      <c r="K16" s="9"/>
    </row>
    <row r="17" spans="1:11" ht="27" x14ac:dyDescent="0.2">
      <c r="A17" s="56" t="s">
        <v>259</v>
      </c>
      <c r="B17" s="57" t="s">
        <v>4</v>
      </c>
      <c r="C17" s="57" t="s">
        <v>41</v>
      </c>
      <c r="D17" s="58" t="s">
        <v>98</v>
      </c>
      <c r="E17" s="57" t="s">
        <v>1</v>
      </c>
      <c r="F17" s="103">
        <f>F18</f>
        <v>1819.6200000000001</v>
      </c>
      <c r="G17" s="9"/>
      <c r="H17" s="9"/>
      <c r="I17" s="9"/>
      <c r="J17" s="9"/>
      <c r="K17" s="82"/>
    </row>
    <row r="18" spans="1:11" ht="25.5" x14ac:dyDescent="0.2">
      <c r="A18" s="11" t="s">
        <v>47</v>
      </c>
      <c r="B18" s="100" t="s">
        <v>4</v>
      </c>
      <c r="C18" s="100" t="s">
        <v>41</v>
      </c>
      <c r="D18" s="101" t="s">
        <v>99</v>
      </c>
      <c r="E18" s="100" t="s">
        <v>1</v>
      </c>
      <c r="F18" s="131">
        <f>F19+F22</f>
        <v>1819.6200000000001</v>
      </c>
      <c r="G18" s="9"/>
      <c r="H18" s="9"/>
      <c r="I18" s="9"/>
      <c r="J18" s="86"/>
      <c r="K18" s="9"/>
    </row>
    <row r="19" spans="1:11" ht="25.5" x14ac:dyDescent="0.2">
      <c r="A19" s="11" t="s">
        <v>83</v>
      </c>
      <c r="B19" s="100" t="s">
        <v>4</v>
      </c>
      <c r="C19" s="100" t="s">
        <v>41</v>
      </c>
      <c r="D19" s="101" t="s">
        <v>101</v>
      </c>
      <c r="E19" s="100" t="s">
        <v>1</v>
      </c>
      <c r="F19" s="131">
        <f>F20+F21+F23</f>
        <v>1819.6200000000001</v>
      </c>
      <c r="G19" s="9"/>
      <c r="H19" s="9"/>
      <c r="I19" s="9"/>
      <c r="J19" s="86"/>
      <c r="K19" s="9"/>
    </row>
    <row r="20" spans="1:11" ht="18" customHeight="1" x14ac:dyDescent="0.2">
      <c r="A20" s="11" t="s">
        <v>73</v>
      </c>
      <c r="B20" s="100" t="s">
        <v>4</v>
      </c>
      <c r="C20" s="100" t="s">
        <v>41</v>
      </c>
      <c r="D20" s="101" t="s">
        <v>101</v>
      </c>
      <c r="E20" s="100" t="s">
        <v>16</v>
      </c>
      <c r="F20" s="122">
        <v>1499</v>
      </c>
      <c r="G20" s="9"/>
      <c r="H20" s="9"/>
      <c r="I20" s="9"/>
      <c r="J20" s="9"/>
      <c r="K20" s="9"/>
    </row>
    <row r="21" spans="1:11" ht="26.25" customHeight="1" x14ac:dyDescent="0.2">
      <c r="A21" s="11" t="s">
        <v>45</v>
      </c>
      <c r="B21" s="100" t="s">
        <v>4</v>
      </c>
      <c r="C21" s="100" t="s">
        <v>41</v>
      </c>
      <c r="D21" s="101" t="s">
        <v>101</v>
      </c>
      <c r="E21" s="100" t="s">
        <v>44</v>
      </c>
      <c r="F21" s="123">
        <v>318.7</v>
      </c>
      <c r="G21" s="9"/>
      <c r="H21" s="9"/>
      <c r="I21" s="9"/>
      <c r="J21" s="9"/>
      <c r="K21" s="9"/>
    </row>
    <row r="22" spans="1:11" hidden="1" x14ac:dyDescent="0.2">
      <c r="A22" s="11" t="s">
        <v>21</v>
      </c>
      <c r="B22" s="100" t="s">
        <v>4</v>
      </c>
      <c r="C22" s="100" t="s">
        <v>41</v>
      </c>
      <c r="D22" s="101" t="s">
        <v>197</v>
      </c>
      <c r="E22" s="100" t="s">
        <v>65</v>
      </c>
      <c r="F22" s="122"/>
      <c r="G22" s="9"/>
      <c r="H22" s="9"/>
      <c r="I22" s="9"/>
      <c r="J22" s="9"/>
      <c r="K22" s="9"/>
    </row>
    <row r="23" spans="1:11" x14ac:dyDescent="0.2">
      <c r="A23" s="11" t="s">
        <v>62</v>
      </c>
      <c r="B23" s="100" t="s">
        <v>4</v>
      </c>
      <c r="C23" s="100" t="s">
        <v>41</v>
      </c>
      <c r="D23" s="101" t="s">
        <v>101</v>
      </c>
      <c r="E23" s="100" t="s">
        <v>51</v>
      </c>
      <c r="F23" s="132">
        <v>1.92</v>
      </c>
      <c r="G23" s="9"/>
      <c r="H23" s="9"/>
      <c r="I23" s="9"/>
      <c r="J23" s="9"/>
      <c r="K23" s="9"/>
    </row>
    <row r="24" spans="1:11" ht="27" x14ac:dyDescent="0.2">
      <c r="A24" s="53" t="s">
        <v>82</v>
      </c>
      <c r="B24" s="128" t="s">
        <v>4</v>
      </c>
      <c r="C24" s="128" t="s">
        <v>10</v>
      </c>
      <c r="D24" s="129" t="s">
        <v>97</v>
      </c>
      <c r="E24" s="128" t="s">
        <v>1</v>
      </c>
      <c r="F24" s="130">
        <f>F25</f>
        <v>4</v>
      </c>
      <c r="G24" s="9"/>
      <c r="H24" s="9"/>
      <c r="I24" s="82"/>
      <c r="J24" s="9"/>
      <c r="K24" s="9"/>
    </row>
    <row r="25" spans="1:11" ht="27" x14ac:dyDescent="0.2">
      <c r="A25" s="56" t="s">
        <v>259</v>
      </c>
      <c r="B25" s="57" t="s">
        <v>4</v>
      </c>
      <c r="C25" s="57" t="s">
        <v>10</v>
      </c>
      <c r="D25" s="58" t="s">
        <v>98</v>
      </c>
      <c r="E25" s="57" t="s">
        <v>1</v>
      </c>
      <c r="F25" s="99">
        <f>F26</f>
        <v>4</v>
      </c>
      <c r="G25" s="9"/>
      <c r="H25" s="9"/>
      <c r="I25" s="9"/>
      <c r="J25" s="9"/>
      <c r="K25" s="9"/>
    </row>
    <row r="26" spans="1:11" ht="25.5" x14ac:dyDescent="0.2">
      <c r="A26" s="11" t="s">
        <v>47</v>
      </c>
      <c r="B26" s="100" t="s">
        <v>4</v>
      </c>
      <c r="C26" s="100" t="s">
        <v>10</v>
      </c>
      <c r="D26" s="127" t="s">
        <v>99</v>
      </c>
      <c r="E26" s="100" t="s">
        <v>1</v>
      </c>
      <c r="F26" s="131">
        <f>F27</f>
        <v>4</v>
      </c>
      <c r="G26" s="9"/>
      <c r="H26" s="9"/>
      <c r="I26" s="9"/>
      <c r="J26" s="9"/>
      <c r="K26" s="9"/>
    </row>
    <row r="27" spans="1:11" ht="31.5" customHeight="1" x14ac:dyDescent="0.2">
      <c r="A27" s="11" t="s">
        <v>213</v>
      </c>
      <c r="B27" s="100" t="s">
        <v>4</v>
      </c>
      <c r="C27" s="100" t="s">
        <v>10</v>
      </c>
      <c r="D27" s="127" t="s">
        <v>200</v>
      </c>
      <c r="E27" s="100" t="s">
        <v>1</v>
      </c>
      <c r="F27" s="131">
        <f>F28</f>
        <v>4</v>
      </c>
      <c r="G27" s="9"/>
      <c r="H27" s="9"/>
      <c r="I27" s="9"/>
      <c r="J27" s="9"/>
      <c r="K27" s="9"/>
    </row>
    <row r="28" spans="1:11" ht="15.75" customHeight="1" x14ac:dyDescent="0.2">
      <c r="A28" s="11" t="s">
        <v>21</v>
      </c>
      <c r="B28" s="100" t="s">
        <v>4</v>
      </c>
      <c r="C28" s="100" t="s">
        <v>10</v>
      </c>
      <c r="D28" s="127" t="s">
        <v>200</v>
      </c>
      <c r="E28" s="100" t="s">
        <v>65</v>
      </c>
      <c r="F28" s="131">
        <v>4</v>
      </c>
      <c r="G28" s="9"/>
      <c r="H28" s="9"/>
      <c r="I28" s="9"/>
      <c r="J28" s="9"/>
      <c r="K28" s="9"/>
    </row>
    <row r="29" spans="1:11" ht="17.25" hidden="1" customHeight="1" x14ac:dyDescent="0.2">
      <c r="A29" s="70" t="s">
        <v>201</v>
      </c>
      <c r="B29" s="128" t="s">
        <v>4</v>
      </c>
      <c r="C29" s="128" t="s">
        <v>22</v>
      </c>
      <c r="D29" s="166" t="s">
        <v>97</v>
      </c>
      <c r="E29" s="128" t="s">
        <v>1</v>
      </c>
      <c r="F29" s="167">
        <f>F30</f>
        <v>0</v>
      </c>
      <c r="G29" s="9"/>
      <c r="H29" s="9"/>
      <c r="I29" s="9"/>
      <c r="J29" s="9"/>
      <c r="K29" s="9"/>
    </row>
    <row r="30" spans="1:11" ht="18" hidden="1" customHeight="1" x14ac:dyDescent="0.2">
      <c r="A30" s="16" t="s">
        <v>102</v>
      </c>
      <c r="B30" s="100" t="s">
        <v>4</v>
      </c>
      <c r="C30" s="100" t="s">
        <v>22</v>
      </c>
      <c r="D30" s="127" t="s">
        <v>103</v>
      </c>
      <c r="E30" s="100" t="s">
        <v>1</v>
      </c>
      <c r="F30" s="131">
        <f>F31</f>
        <v>0</v>
      </c>
      <c r="G30" s="9"/>
      <c r="H30" s="9"/>
      <c r="I30" s="9"/>
      <c r="J30" s="9"/>
      <c r="K30" s="9"/>
    </row>
    <row r="31" spans="1:11" ht="25.5" hidden="1" x14ac:dyDescent="0.2">
      <c r="A31" s="11" t="s">
        <v>47</v>
      </c>
      <c r="B31" s="100" t="s">
        <v>4</v>
      </c>
      <c r="C31" s="100" t="s">
        <v>22</v>
      </c>
      <c r="D31" s="127" t="s">
        <v>104</v>
      </c>
      <c r="E31" s="100" t="s">
        <v>1</v>
      </c>
      <c r="F31" s="131">
        <f>F32</f>
        <v>0</v>
      </c>
      <c r="G31" s="9"/>
      <c r="H31" s="9"/>
      <c r="I31" s="9"/>
      <c r="J31" s="9"/>
      <c r="K31" s="9"/>
    </row>
    <row r="32" spans="1:11" ht="18" hidden="1" customHeight="1" x14ac:dyDescent="0.2">
      <c r="A32" s="11" t="s">
        <v>46</v>
      </c>
      <c r="B32" s="100" t="s">
        <v>4</v>
      </c>
      <c r="C32" s="100" t="s">
        <v>22</v>
      </c>
      <c r="D32" s="127" t="s">
        <v>207</v>
      </c>
      <c r="E32" s="100" t="s">
        <v>1</v>
      </c>
      <c r="F32" s="131">
        <f>F33</f>
        <v>0</v>
      </c>
      <c r="G32" s="9"/>
      <c r="H32" s="9"/>
      <c r="I32" s="9"/>
      <c r="J32" s="9"/>
      <c r="K32" s="9"/>
    </row>
    <row r="33" spans="1:11" ht="17.25" hidden="1" customHeight="1" x14ac:dyDescent="0.2">
      <c r="A33" s="11" t="s">
        <v>62</v>
      </c>
      <c r="B33" s="100" t="s">
        <v>4</v>
      </c>
      <c r="C33" s="100" t="s">
        <v>22</v>
      </c>
      <c r="D33" s="127" t="s">
        <v>202</v>
      </c>
      <c r="E33" s="100" t="s">
        <v>51</v>
      </c>
      <c r="F33" s="131">
        <v>0</v>
      </c>
      <c r="G33" s="9"/>
      <c r="H33" s="9"/>
      <c r="I33" s="9"/>
      <c r="J33" s="9"/>
      <c r="K33" s="9"/>
    </row>
    <row r="34" spans="1:11" x14ac:dyDescent="0.2">
      <c r="A34" s="53" t="s">
        <v>81</v>
      </c>
      <c r="B34" s="128" t="s">
        <v>4</v>
      </c>
      <c r="C34" s="128" t="s">
        <v>15</v>
      </c>
      <c r="D34" s="129" t="s">
        <v>97</v>
      </c>
      <c r="E34" s="128" t="s">
        <v>1</v>
      </c>
      <c r="F34" s="167">
        <f>F35</f>
        <v>1</v>
      </c>
      <c r="G34" s="9"/>
      <c r="H34" s="9"/>
      <c r="I34" s="9"/>
      <c r="J34" s="9"/>
      <c r="K34" s="9"/>
    </row>
    <row r="35" spans="1:11" ht="27" x14ac:dyDescent="0.2">
      <c r="A35" s="56" t="s">
        <v>259</v>
      </c>
      <c r="B35" s="57" t="s">
        <v>4</v>
      </c>
      <c r="C35" s="57" t="s">
        <v>15</v>
      </c>
      <c r="D35" s="58" t="s">
        <v>98</v>
      </c>
      <c r="E35" s="57" t="s">
        <v>1</v>
      </c>
      <c r="F35" s="99">
        <f>F36</f>
        <v>1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100" t="s">
        <v>4</v>
      </c>
      <c r="C36" s="100" t="s">
        <v>15</v>
      </c>
      <c r="D36" s="101" t="s">
        <v>99</v>
      </c>
      <c r="E36" s="100" t="s">
        <v>1</v>
      </c>
      <c r="F36" s="131">
        <f>F37</f>
        <v>1</v>
      </c>
      <c r="G36" s="9"/>
      <c r="H36" s="9"/>
      <c r="I36" s="9"/>
      <c r="J36" s="9"/>
      <c r="K36" s="9"/>
    </row>
    <row r="37" spans="1:11" x14ac:dyDescent="0.2">
      <c r="A37" s="11" t="s">
        <v>80</v>
      </c>
      <c r="B37" s="100" t="s">
        <v>4</v>
      </c>
      <c r="C37" s="100" t="s">
        <v>15</v>
      </c>
      <c r="D37" s="101" t="s">
        <v>105</v>
      </c>
      <c r="E37" s="100" t="s">
        <v>79</v>
      </c>
      <c r="F37" s="131">
        <v>1</v>
      </c>
      <c r="G37" s="9"/>
      <c r="H37" s="9"/>
      <c r="I37" s="9"/>
      <c r="J37" s="9"/>
      <c r="K37" s="9"/>
    </row>
    <row r="38" spans="1:11" x14ac:dyDescent="0.2">
      <c r="A38" s="81" t="s">
        <v>78</v>
      </c>
      <c r="B38" s="128" t="s">
        <v>4</v>
      </c>
      <c r="C38" s="128" t="s">
        <v>17</v>
      </c>
      <c r="D38" s="129" t="s">
        <v>97</v>
      </c>
      <c r="E38" s="128" t="s">
        <v>1</v>
      </c>
      <c r="F38" s="130">
        <f>F40</f>
        <v>1116.69</v>
      </c>
      <c r="G38" s="9"/>
      <c r="H38" s="9"/>
      <c r="I38" s="9"/>
      <c r="J38" s="9"/>
      <c r="K38" s="9"/>
    </row>
    <row r="39" spans="1:11" ht="27" x14ac:dyDescent="0.2">
      <c r="A39" s="56" t="s">
        <v>259</v>
      </c>
      <c r="B39" s="57" t="s">
        <v>4</v>
      </c>
      <c r="C39" s="57" t="s">
        <v>17</v>
      </c>
      <c r="D39" s="58" t="s">
        <v>98</v>
      </c>
      <c r="E39" s="57" t="s">
        <v>1</v>
      </c>
      <c r="F39" s="99">
        <f>F40</f>
        <v>1116.69</v>
      </c>
      <c r="G39" s="9"/>
      <c r="H39" s="9"/>
      <c r="I39" s="9"/>
      <c r="J39" s="9"/>
      <c r="K39" s="9"/>
    </row>
    <row r="40" spans="1:11" ht="25.5" x14ac:dyDescent="0.2">
      <c r="A40" s="139" t="s">
        <v>47</v>
      </c>
      <c r="B40" s="13" t="s">
        <v>4</v>
      </c>
      <c r="C40" s="13" t="s">
        <v>17</v>
      </c>
      <c r="D40" s="18" t="s">
        <v>99</v>
      </c>
      <c r="E40" s="137" t="s">
        <v>1</v>
      </c>
      <c r="F40" s="138">
        <f>F41</f>
        <v>1116.69</v>
      </c>
      <c r="G40" s="9"/>
      <c r="H40" s="9"/>
      <c r="I40" s="9"/>
      <c r="J40" s="9"/>
      <c r="K40" s="9"/>
    </row>
    <row r="41" spans="1:11" ht="25.5" x14ac:dyDescent="0.2">
      <c r="A41" s="11" t="s">
        <v>83</v>
      </c>
      <c r="B41" s="13" t="s">
        <v>4</v>
      </c>
      <c r="C41" s="13" t="s">
        <v>17</v>
      </c>
      <c r="D41" s="18" t="s">
        <v>106</v>
      </c>
      <c r="E41" s="13" t="s">
        <v>1</v>
      </c>
      <c r="F41" s="123">
        <f>F42+F43+F44</f>
        <v>1116.69</v>
      </c>
      <c r="G41" s="9"/>
      <c r="H41" s="9"/>
      <c r="I41" s="9"/>
      <c r="J41" s="9"/>
      <c r="K41" s="9"/>
    </row>
    <row r="42" spans="1:11" ht="25.5" x14ac:dyDescent="0.2">
      <c r="A42" s="12" t="s">
        <v>77</v>
      </c>
      <c r="B42" s="13" t="s">
        <v>4</v>
      </c>
      <c r="C42" s="13" t="s">
        <v>17</v>
      </c>
      <c r="D42" s="18" t="s">
        <v>106</v>
      </c>
      <c r="E42" s="13" t="s">
        <v>5</v>
      </c>
      <c r="F42" s="132">
        <v>893.3</v>
      </c>
      <c r="G42" s="9"/>
      <c r="H42" s="9"/>
      <c r="I42" s="82"/>
      <c r="J42" s="9"/>
      <c r="K42" s="9"/>
    </row>
    <row r="43" spans="1:11" ht="25.5" x14ac:dyDescent="0.2">
      <c r="A43" s="11" t="s">
        <v>45</v>
      </c>
      <c r="B43" s="13" t="s">
        <v>4</v>
      </c>
      <c r="C43" s="13" t="s">
        <v>17</v>
      </c>
      <c r="D43" s="18" t="s">
        <v>106</v>
      </c>
      <c r="E43" s="13" t="s">
        <v>44</v>
      </c>
      <c r="F43" s="122">
        <v>221.65</v>
      </c>
      <c r="G43" s="9"/>
      <c r="H43" s="9"/>
      <c r="I43" s="9"/>
      <c r="J43" s="9"/>
      <c r="K43" s="9"/>
    </row>
    <row r="44" spans="1:11" x14ac:dyDescent="0.2">
      <c r="A44" s="11" t="s">
        <v>62</v>
      </c>
      <c r="B44" s="13" t="s">
        <v>4</v>
      </c>
      <c r="C44" s="13" t="s">
        <v>17</v>
      </c>
      <c r="D44" s="18" t="s">
        <v>106</v>
      </c>
      <c r="E44" s="13" t="s">
        <v>51</v>
      </c>
      <c r="F44" s="123">
        <v>1.74</v>
      </c>
      <c r="G44" s="9"/>
      <c r="H44" s="9"/>
      <c r="I44" s="9"/>
      <c r="J44" s="9"/>
      <c r="K44" s="9"/>
    </row>
    <row r="45" spans="1:11" x14ac:dyDescent="0.2">
      <c r="A45" s="50" t="s">
        <v>76</v>
      </c>
      <c r="B45" s="145" t="s">
        <v>20</v>
      </c>
      <c r="C45" s="145" t="s">
        <v>2</v>
      </c>
      <c r="D45" s="165" t="s">
        <v>97</v>
      </c>
      <c r="E45" s="145" t="s">
        <v>1</v>
      </c>
      <c r="F45" s="146">
        <f>F46</f>
        <v>156.19999999999999</v>
      </c>
      <c r="G45" s="9"/>
      <c r="H45" s="9"/>
      <c r="I45" s="9"/>
      <c r="J45" s="9"/>
      <c r="K45" s="9"/>
    </row>
    <row r="46" spans="1:11" x14ac:dyDescent="0.2">
      <c r="A46" s="54" t="s">
        <v>75</v>
      </c>
      <c r="B46" s="128" t="s">
        <v>20</v>
      </c>
      <c r="C46" s="128" t="s">
        <v>7</v>
      </c>
      <c r="D46" s="129" t="s">
        <v>97</v>
      </c>
      <c r="E46" s="128" t="s">
        <v>1</v>
      </c>
      <c r="F46" s="130">
        <f>F47</f>
        <v>156.19999999999999</v>
      </c>
      <c r="G46" s="9"/>
      <c r="H46" s="9"/>
      <c r="I46" s="9"/>
      <c r="J46" s="9"/>
      <c r="K46" s="9"/>
    </row>
    <row r="47" spans="1:11" ht="27" x14ac:dyDescent="0.2">
      <c r="A47" s="56" t="s">
        <v>259</v>
      </c>
      <c r="B47" s="57" t="s">
        <v>20</v>
      </c>
      <c r="C47" s="57" t="s">
        <v>7</v>
      </c>
      <c r="D47" s="58" t="s">
        <v>98</v>
      </c>
      <c r="E47" s="57" t="s">
        <v>1</v>
      </c>
      <c r="F47" s="99">
        <f>F48</f>
        <v>156.19999999999999</v>
      </c>
      <c r="G47" s="9"/>
      <c r="H47" s="9"/>
      <c r="I47" s="9"/>
      <c r="J47" s="9"/>
      <c r="K47" s="9"/>
    </row>
    <row r="48" spans="1:11" ht="25.5" x14ac:dyDescent="0.2">
      <c r="A48" s="11" t="s">
        <v>74</v>
      </c>
      <c r="B48" s="100" t="s">
        <v>20</v>
      </c>
      <c r="C48" s="100" t="s">
        <v>7</v>
      </c>
      <c r="D48" s="101" t="s">
        <v>297</v>
      </c>
      <c r="E48" s="100" t="s">
        <v>1</v>
      </c>
      <c r="F48" s="131">
        <f>F50+F49</f>
        <v>156.19999999999999</v>
      </c>
      <c r="G48" s="9"/>
      <c r="H48" s="9"/>
      <c r="I48" s="9"/>
      <c r="J48" s="9"/>
      <c r="K48" s="9"/>
    </row>
    <row r="49" spans="1:11" ht="21" customHeight="1" x14ac:dyDescent="0.2">
      <c r="A49" s="11" t="s">
        <v>73</v>
      </c>
      <c r="B49" s="100" t="s">
        <v>20</v>
      </c>
      <c r="C49" s="100" t="s">
        <v>7</v>
      </c>
      <c r="D49" s="101" t="s">
        <v>297</v>
      </c>
      <c r="E49" s="100" t="s">
        <v>16</v>
      </c>
      <c r="F49" s="122">
        <v>156.19999999999999</v>
      </c>
      <c r="G49" s="9"/>
      <c r="H49" s="9"/>
      <c r="I49" s="9"/>
      <c r="J49" s="9"/>
      <c r="K49" s="9"/>
    </row>
    <row r="50" spans="1:11" ht="25.5" hidden="1" x14ac:dyDescent="0.2">
      <c r="A50" s="11" t="s">
        <v>45</v>
      </c>
      <c r="B50" s="100" t="s">
        <v>20</v>
      </c>
      <c r="C50" s="100" t="s">
        <v>7</v>
      </c>
      <c r="D50" s="101" t="s">
        <v>297</v>
      </c>
      <c r="E50" s="100" t="s">
        <v>44</v>
      </c>
      <c r="F50" s="131">
        <v>0</v>
      </c>
      <c r="G50" s="9"/>
      <c r="H50" s="9"/>
      <c r="I50" s="9"/>
      <c r="J50" s="9"/>
      <c r="K50" s="9"/>
    </row>
    <row r="51" spans="1:11" ht="25.5" x14ac:dyDescent="0.2">
      <c r="A51" s="51" t="s">
        <v>72</v>
      </c>
      <c r="B51" s="145" t="s">
        <v>7</v>
      </c>
      <c r="C51" s="145" t="s">
        <v>2</v>
      </c>
      <c r="D51" s="165" t="s">
        <v>97</v>
      </c>
      <c r="E51" s="145" t="s">
        <v>1</v>
      </c>
      <c r="F51" s="146">
        <f>F52</f>
        <v>6.8</v>
      </c>
      <c r="G51" s="9"/>
      <c r="H51" s="9"/>
      <c r="I51" s="9"/>
      <c r="J51" s="9"/>
      <c r="K51" s="9"/>
    </row>
    <row r="52" spans="1:11" ht="25.5" x14ac:dyDescent="0.2">
      <c r="A52" s="55" t="s">
        <v>287</v>
      </c>
      <c r="B52" s="128" t="s">
        <v>7</v>
      </c>
      <c r="C52" s="128" t="s">
        <v>288</v>
      </c>
      <c r="D52" s="129" t="s">
        <v>97</v>
      </c>
      <c r="E52" s="128" t="s">
        <v>1</v>
      </c>
      <c r="F52" s="130">
        <f t="shared" ref="F52:F54" si="0">F53</f>
        <v>6.8</v>
      </c>
      <c r="G52" s="9"/>
      <c r="H52" s="9"/>
      <c r="I52" s="9"/>
      <c r="J52" s="9"/>
      <c r="K52" s="9"/>
    </row>
    <row r="53" spans="1:11" ht="27" x14ac:dyDescent="0.2">
      <c r="A53" s="56" t="s">
        <v>259</v>
      </c>
      <c r="B53" s="57" t="s">
        <v>7</v>
      </c>
      <c r="C53" s="57" t="s">
        <v>288</v>
      </c>
      <c r="D53" s="58" t="s">
        <v>98</v>
      </c>
      <c r="E53" s="57" t="s">
        <v>1</v>
      </c>
      <c r="F53" s="147">
        <f>F54+F56</f>
        <v>6.8</v>
      </c>
      <c r="G53" s="9"/>
      <c r="H53" s="9"/>
      <c r="I53" s="9"/>
      <c r="J53" s="9"/>
      <c r="K53" s="9"/>
    </row>
    <row r="54" spans="1:11" x14ac:dyDescent="0.2">
      <c r="A54" s="11" t="s">
        <v>289</v>
      </c>
      <c r="B54" s="100" t="s">
        <v>7</v>
      </c>
      <c r="C54" s="100" t="s">
        <v>288</v>
      </c>
      <c r="D54" s="101" t="s">
        <v>298</v>
      </c>
      <c r="E54" s="100" t="s">
        <v>1</v>
      </c>
      <c r="F54" s="131">
        <f t="shared" si="0"/>
        <v>6.7</v>
      </c>
      <c r="G54" s="9"/>
      <c r="H54" s="9"/>
      <c r="I54" s="9"/>
      <c r="J54" s="9"/>
      <c r="K54" s="9"/>
    </row>
    <row r="55" spans="1:11" ht="18" customHeight="1" x14ac:dyDescent="0.2">
      <c r="A55" s="11" t="s">
        <v>73</v>
      </c>
      <c r="B55" s="100" t="s">
        <v>7</v>
      </c>
      <c r="C55" s="100" t="s">
        <v>288</v>
      </c>
      <c r="D55" s="101" t="s">
        <v>298</v>
      </c>
      <c r="E55" s="100" t="s">
        <v>16</v>
      </c>
      <c r="F55" s="131">
        <v>6.7</v>
      </c>
      <c r="G55" s="9"/>
      <c r="H55" s="9"/>
      <c r="I55" s="9"/>
      <c r="J55" s="9"/>
      <c r="K55" s="9"/>
    </row>
    <row r="56" spans="1:11" x14ac:dyDescent="0.2">
      <c r="A56" s="11" t="s">
        <v>289</v>
      </c>
      <c r="B56" s="100" t="s">
        <v>7</v>
      </c>
      <c r="C56" s="100" t="s">
        <v>288</v>
      </c>
      <c r="D56" s="101" t="s">
        <v>303</v>
      </c>
      <c r="E56" s="100" t="s">
        <v>1</v>
      </c>
      <c r="F56" s="131">
        <f>F57</f>
        <v>0.1</v>
      </c>
      <c r="G56" s="9"/>
      <c r="H56" s="9"/>
      <c r="I56" s="9"/>
      <c r="J56" s="9"/>
      <c r="K56" s="9"/>
    </row>
    <row r="57" spans="1:11" ht="18.75" customHeight="1" x14ac:dyDescent="0.2">
      <c r="A57" s="11" t="s">
        <v>73</v>
      </c>
      <c r="B57" s="100" t="s">
        <v>7</v>
      </c>
      <c r="C57" s="100" t="s">
        <v>288</v>
      </c>
      <c r="D57" s="101" t="s">
        <v>303</v>
      </c>
      <c r="E57" s="100" t="s">
        <v>16</v>
      </c>
      <c r="F57" s="131">
        <v>0.1</v>
      </c>
      <c r="G57" s="9"/>
      <c r="H57" s="9"/>
      <c r="I57" s="9"/>
      <c r="J57" s="9"/>
      <c r="K57" s="9"/>
    </row>
    <row r="58" spans="1:11" x14ac:dyDescent="0.2">
      <c r="A58" s="52" t="s">
        <v>71</v>
      </c>
      <c r="B58" s="145" t="s">
        <v>41</v>
      </c>
      <c r="C58" s="145" t="s">
        <v>2</v>
      </c>
      <c r="D58" s="165" t="s">
        <v>97</v>
      </c>
      <c r="E58" s="145" t="s">
        <v>1</v>
      </c>
      <c r="F58" s="146">
        <f>F59+F70</f>
        <v>751.25</v>
      </c>
      <c r="G58" s="9"/>
      <c r="H58" s="9"/>
      <c r="I58" s="9"/>
      <c r="J58" s="9"/>
      <c r="K58" s="9"/>
    </row>
    <row r="59" spans="1:11" x14ac:dyDescent="0.2">
      <c r="A59" s="54" t="s">
        <v>70</v>
      </c>
      <c r="B59" s="128" t="s">
        <v>41</v>
      </c>
      <c r="C59" s="128" t="s">
        <v>68</v>
      </c>
      <c r="D59" s="129" t="s">
        <v>97</v>
      </c>
      <c r="E59" s="128" t="s">
        <v>1</v>
      </c>
      <c r="F59" s="130">
        <f>F60</f>
        <v>459</v>
      </c>
      <c r="G59" s="9"/>
      <c r="H59" s="9"/>
      <c r="I59" s="9"/>
      <c r="J59" s="9"/>
      <c r="K59" s="9"/>
    </row>
    <row r="60" spans="1:11" ht="27" x14ac:dyDescent="0.2">
      <c r="A60" s="56" t="s">
        <v>261</v>
      </c>
      <c r="B60" s="57" t="s">
        <v>41</v>
      </c>
      <c r="C60" s="57" t="s">
        <v>68</v>
      </c>
      <c r="D60" s="58" t="s">
        <v>111</v>
      </c>
      <c r="E60" s="57" t="s">
        <v>1</v>
      </c>
      <c r="F60" s="99">
        <f>F61+F64+F67</f>
        <v>459</v>
      </c>
      <c r="G60" s="9"/>
      <c r="H60" s="9"/>
      <c r="I60" s="9"/>
      <c r="J60" s="9"/>
      <c r="K60" s="9"/>
    </row>
    <row r="61" spans="1:11" x14ac:dyDescent="0.2">
      <c r="A61" s="11" t="s">
        <v>46</v>
      </c>
      <c r="B61" s="100" t="s">
        <v>41</v>
      </c>
      <c r="C61" s="100" t="s">
        <v>68</v>
      </c>
      <c r="D61" s="101" t="s">
        <v>112</v>
      </c>
      <c r="E61" s="100" t="s">
        <v>1</v>
      </c>
      <c r="F61" s="131">
        <f>F62</f>
        <v>459</v>
      </c>
      <c r="G61" s="9"/>
      <c r="H61" s="9"/>
      <c r="I61" s="9"/>
      <c r="J61" s="9"/>
      <c r="K61" s="9"/>
    </row>
    <row r="62" spans="1:11" x14ac:dyDescent="0.2">
      <c r="A62" s="11" t="s">
        <v>69</v>
      </c>
      <c r="B62" s="100" t="s">
        <v>41</v>
      </c>
      <c r="C62" s="100" t="s">
        <v>68</v>
      </c>
      <c r="D62" s="101" t="s">
        <v>240</v>
      </c>
      <c r="E62" s="100" t="s">
        <v>1</v>
      </c>
      <c r="F62" s="131">
        <f>F63</f>
        <v>459</v>
      </c>
      <c r="G62" s="9"/>
      <c r="H62" s="9"/>
      <c r="I62" s="9"/>
      <c r="J62" s="9"/>
      <c r="K62" s="9"/>
    </row>
    <row r="63" spans="1:11" ht="29.25" customHeight="1" x14ac:dyDescent="0.2">
      <c r="A63" s="11" t="s">
        <v>45</v>
      </c>
      <c r="B63" s="100" t="s">
        <v>41</v>
      </c>
      <c r="C63" s="100" t="s">
        <v>68</v>
      </c>
      <c r="D63" s="101" t="s">
        <v>240</v>
      </c>
      <c r="E63" s="100" t="s">
        <v>44</v>
      </c>
      <c r="F63" s="122">
        <v>459</v>
      </c>
      <c r="G63" s="9"/>
      <c r="H63" s="9"/>
      <c r="I63" s="9"/>
      <c r="J63" s="9"/>
      <c r="K63" s="9"/>
    </row>
    <row r="64" spans="1:11" hidden="1" x14ac:dyDescent="0.2">
      <c r="A64" s="11" t="s">
        <v>46</v>
      </c>
      <c r="B64" s="100" t="s">
        <v>41</v>
      </c>
      <c r="C64" s="100" t="s">
        <v>68</v>
      </c>
      <c r="D64" s="101" t="s">
        <v>235</v>
      </c>
      <c r="E64" s="100" t="s">
        <v>1</v>
      </c>
      <c r="F64" s="168">
        <f>F65</f>
        <v>0</v>
      </c>
      <c r="G64" s="9"/>
      <c r="H64" s="9"/>
      <c r="I64" s="9"/>
      <c r="J64" s="9"/>
      <c r="K64" s="9"/>
    </row>
    <row r="65" spans="1:11" hidden="1" x14ac:dyDescent="0.2">
      <c r="A65" s="11" t="s">
        <v>69</v>
      </c>
      <c r="B65" s="100" t="s">
        <v>41</v>
      </c>
      <c r="C65" s="100" t="s">
        <v>68</v>
      </c>
      <c r="D65" s="101" t="s">
        <v>234</v>
      </c>
      <c r="E65" s="100" t="s">
        <v>1</v>
      </c>
      <c r="F65" s="131">
        <f>F66</f>
        <v>0</v>
      </c>
      <c r="G65" s="9"/>
      <c r="H65" s="9"/>
      <c r="I65" s="9"/>
      <c r="J65" s="9"/>
      <c r="K65" s="9"/>
    </row>
    <row r="66" spans="1:11" ht="25.5" hidden="1" x14ac:dyDescent="0.2">
      <c r="A66" s="11" t="s">
        <v>45</v>
      </c>
      <c r="B66" s="100" t="s">
        <v>41</v>
      </c>
      <c r="C66" s="100" t="s">
        <v>68</v>
      </c>
      <c r="D66" s="101" t="s">
        <v>234</v>
      </c>
      <c r="E66" s="100" t="s">
        <v>44</v>
      </c>
      <c r="F66" s="131"/>
      <c r="G66" s="9"/>
      <c r="H66" s="9"/>
      <c r="I66" s="9"/>
      <c r="J66" s="9"/>
      <c r="K66" s="9"/>
    </row>
    <row r="67" spans="1:11" hidden="1" x14ac:dyDescent="0.2">
      <c r="A67" s="11" t="s">
        <v>46</v>
      </c>
      <c r="B67" s="100" t="s">
        <v>41</v>
      </c>
      <c r="C67" s="100" t="s">
        <v>68</v>
      </c>
      <c r="D67" s="101" t="s">
        <v>249</v>
      </c>
      <c r="E67" s="100" t="s">
        <v>1</v>
      </c>
      <c r="F67" s="168">
        <f>F68</f>
        <v>0</v>
      </c>
      <c r="G67" s="9"/>
      <c r="H67" s="9"/>
      <c r="I67" s="9"/>
      <c r="J67" s="9"/>
      <c r="K67" s="9"/>
    </row>
    <row r="68" spans="1:11" hidden="1" x14ac:dyDescent="0.2">
      <c r="A68" s="11" t="s">
        <v>69</v>
      </c>
      <c r="B68" s="100" t="s">
        <v>41</v>
      </c>
      <c r="C68" s="100" t="s">
        <v>68</v>
      </c>
      <c r="D68" s="101" t="s">
        <v>250</v>
      </c>
      <c r="E68" s="100" t="s">
        <v>1</v>
      </c>
      <c r="F68" s="131">
        <f>F69</f>
        <v>0</v>
      </c>
      <c r="G68" s="9"/>
      <c r="H68" s="9"/>
      <c r="I68" s="9"/>
      <c r="J68" s="9"/>
      <c r="K68" s="9"/>
    </row>
    <row r="69" spans="1:11" ht="25.5" hidden="1" x14ac:dyDescent="0.2">
      <c r="A69" s="11" t="s">
        <v>45</v>
      </c>
      <c r="B69" s="100" t="s">
        <v>41</v>
      </c>
      <c r="C69" s="100" t="s">
        <v>68</v>
      </c>
      <c r="D69" s="101" t="s">
        <v>250</v>
      </c>
      <c r="E69" s="100" t="s">
        <v>44</v>
      </c>
      <c r="F69" s="131"/>
      <c r="G69" s="9"/>
      <c r="H69" s="9"/>
      <c r="I69" s="9"/>
      <c r="J69" s="9"/>
      <c r="K69" s="9"/>
    </row>
    <row r="70" spans="1:11" x14ac:dyDescent="0.2">
      <c r="A70" s="55" t="s">
        <v>67</v>
      </c>
      <c r="B70" s="128" t="s">
        <v>41</v>
      </c>
      <c r="C70" s="128" t="s">
        <v>66</v>
      </c>
      <c r="D70" s="129" t="s">
        <v>97</v>
      </c>
      <c r="E70" s="128" t="s">
        <v>1</v>
      </c>
      <c r="F70" s="130">
        <f>F71+F82+F85</f>
        <v>292.25</v>
      </c>
      <c r="G70" s="9"/>
      <c r="H70" s="9"/>
      <c r="I70" s="9"/>
      <c r="J70" s="9"/>
      <c r="K70" s="9"/>
    </row>
    <row r="71" spans="1:11" ht="27" x14ac:dyDescent="0.2">
      <c r="A71" s="76" t="s">
        <v>262</v>
      </c>
      <c r="B71" s="57" t="s">
        <v>41</v>
      </c>
      <c r="C71" s="57" t="s">
        <v>66</v>
      </c>
      <c r="D71" s="58" t="s">
        <v>107</v>
      </c>
      <c r="E71" s="57" t="s">
        <v>1</v>
      </c>
      <c r="F71" s="99">
        <f>F72+F78+F80+F76+F74</f>
        <v>290.14999999999998</v>
      </c>
      <c r="G71" s="9"/>
      <c r="H71" s="9"/>
      <c r="I71" s="9"/>
      <c r="J71" s="9"/>
      <c r="K71" s="9"/>
    </row>
    <row r="72" spans="1:11" hidden="1" x14ac:dyDescent="0.2">
      <c r="A72" s="11" t="s">
        <v>46</v>
      </c>
      <c r="B72" s="13" t="s">
        <v>41</v>
      </c>
      <c r="C72" s="13" t="s">
        <v>66</v>
      </c>
      <c r="D72" s="18" t="s">
        <v>108</v>
      </c>
      <c r="E72" s="13" t="s">
        <v>1</v>
      </c>
      <c r="F72" s="123">
        <f>F73</f>
        <v>0</v>
      </c>
      <c r="G72" s="9"/>
      <c r="H72" s="9"/>
      <c r="I72" s="9"/>
      <c r="J72" s="9"/>
      <c r="K72" s="9"/>
    </row>
    <row r="73" spans="1:11" ht="25.5" hidden="1" x14ac:dyDescent="0.2">
      <c r="A73" s="11" t="s">
        <v>45</v>
      </c>
      <c r="B73" s="13" t="s">
        <v>41</v>
      </c>
      <c r="C73" s="13" t="s">
        <v>66</v>
      </c>
      <c r="D73" s="18" t="s">
        <v>241</v>
      </c>
      <c r="E73" s="13" t="s">
        <v>44</v>
      </c>
      <c r="F73" s="123">
        <v>0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312</v>
      </c>
      <c r="E74" s="13" t="s">
        <v>1</v>
      </c>
      <c r="F74" s="123">
        <f>F75</f>
        <v>85.5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312</v>
      </c>
      <c r="E75" s="13" t="s">
        <v>44</v>
      </c>
      <c r="F75" s="123">
        <v>85.5</v>
      </c>
      <c r="G75" s="9"/>
      <c r="H75" s="9"/>
      <c r="I75" s="9"/>
      <c r="J75" s="9"/>
      <c r="K75" s="9"/>
    </row>
    <row r="76" spans="1:11" x14ac:dyDescent="0.2">
      <c r="A76" s="11" t="s">
        <v>46</v>
      </c>
      <c r="B76" s="13" t="s">
        <v>41</v>
      </c>
      <c r="C76" s="13" t="s">
        <v>66</v>
      </c>
      <c r="D76" s="18" t="s">
        <v>309</v>
      </c>
      <c r="E76" s="13" t="s">
        <v>1</v>
      </c>
      <c r="F76" s="123">
        <f>F77</f>
        <v>10</v>
      </c>
      <c r="G76" s="9"/>
      <c r="H76" s="9"/>
      <c r="I76" s="9"/>
      <c r="J76" s="9"/>
      <c r="K76" s="9"/>
    </row>
    <row r="77" spans="1:11" ht="25.5" x14ac:dyDescent="0.2">
      <c r="A77" s="11" t="s">
        <v>45</v>
      </c>
      <c r="B77" s="13" t="s">
        <v>41</v>
      </c>
      <c r="C77" s="13" t="s">
        <v>66</v>
      </c>
      <c r="D77" s="18" t="s">
        <v>309</v>
      </c>
      <c r="E77" s="13" t="s">
        <v>44</v>
      </c>
      <c r="F77" s="123">
        <v>10</v>
      </c>
      <c r="G77" s="9"/>
      <c r="H77" s="9"/>
      <c r="I77" s="9"/>
      <c r="J77" s="9"/>
      <c r="K77" s="9"/>
    </row>
    <row r="78" spans="1:11" x14ac:dyDescent="0.2">
      <c r="A78" s="11" t="s">
        <v>46</v>
      </c>
      <c r="B78" s="13" t="s">
        <v>41</v>
      </c>
      <c r="C78" s="13" t="s">
        <v>66</v>
      </c>
      <c r="D78" s="18" t="s">
        <v>302</v>
      </c>
      <c r="E78" s="13" t="s">
        <v>1</v>
      </c>
      <c r="F78" s="123">
        <f>F79</f>
        <v>192.7</v>
      </c>
      <c r="G78" s="9"/>
      <c r="H78" s="9"/>
      <c r="I78" s="9"/>
      <c r="J78" s="9"/>
      <c r="K78" s="9"/>
    </row>
    <row r="79" spans="1:11" ht="25.5" x14ac:dyDescent="0.2">
      <c r="A79" s="11" t="s">
        <v>45</v>
      </c>
      <c r="B79" s="13" t="s">
        <v>41</v>
      </c>
      <c r="C79" s="13" t="s">
        <v>66</v>
      </c>
      <c r="D79" s="18" t="s">
        <v>302</v>
      </c>
      <c r="E79" s="13" t="s">
        <v>44</v>
      </c>
      <c r="F79" s="123">
        <v>192.7</v>
      </c>
      <c r="G79" s="9"/>
      <c r="H79" s="9"/>
      <c r="I79" s="9"/>
      <c r="J79" s="9"/>
      <c r="K79" s="9"/>
    </row>
    <row r="80" spans="1:11" x14ac:dyDescent="0.2">
      <c r="A80" s="11" t="s">
        <v>46</v>
      </c>
      <c r="B80" s="13" t="s">
        <v>41</v>
      </c>
      <c r="C80" s="13" t="s">
        <v>66</v>
      </c>
      <c r="D80" s="18" t="s">
        <v>301</v>
      </c>
      <c r="E80" s="13" t="s">
        <v>1</v>
      </c>
      <c r="F80" s="123">
        <f>F81</f>
        <v>1.95</v>
      </c>
      <c r="G80" s="9"/>
      <c r="H80" s="9"/>
      <c r="I80" s="9"/>
      <c r="J80" s="9"/>
      <c r="K80" s="9"/>
    </row>
    <row r="81" spans="1:11" ht="25.5" x14ac:dyDescent="0.2">
      <c r="A81" s="11" t="s">
        <v>45</v>
      </c>
      <c r="B81" s="13" t="s">
        <v>41</v>
      </c>
      <c r="C81" s="13" t="s">
        <v>66</v>
      </c>
      <c r="D81" s="18" t="s">
        <v>301</v>
      </c>
      <c r="E81" s="13" t="s">
        <v>44</v>
      </c>
      <c r="F81" s="123">
        <v>1.95</v>
      </c>
      <c r="G81" s="9"/>
      <c r="H81" s="9"/>
      <c r="I81" s="9"/>
      <c r="J81" s="9"/>
      <c r="K81" s="9"/>
    </row>
    <row r="82" spans="1:11" ht="30.75" customHeight="1" x14ac:dyDescent="0.2">
      <c r="A82" s="56" t="s">
        <v>263</v>
      </c>
      <c r="B82" s="57" t="s">
        <v>41</v>
      </c>
      <c r="C82" s="57" t="s">
        <v>66</v>
      </c>
      <c r="D82" s="58" t="s">
        <v>124</v>
      </c>
      <c r="E82" s="57" t="s">
        <v>1</v>
      </c>
      <c r="F82" s="99">
        <f>F83</f>
        <v>0.3</v>
      </c>
      <c r="G82" s="9"/>
      <c r="H82" s="9"/>
      <c r="I82" s="9"/>
      <c r="J82" s="9"/>
      <c r="K82" s="9"/>
    </row>
    <row r="83" spans="1:11" ht="21.75" customHeight="1" x14ac:dyDescent="0.2">
      <c r="A83" s="11" t="s">
        <v>46</v>
      </c>
      <c r="B83" s="13" t="s">
        <v>41</v>
      </c>
      <c r="C83" s="13" t="s">
        <v>66</v>
      </c>
      <c r="D83" s="18" t="s">
        <v>125</v>
      </c>
      <c r="E83" s="13" t="s">
        <v>1</v>
      </c>
      <c r="F83" s="123">
        <f>F84</f>
        <v>0.3</v>
      </c>
      <c r="G83" s="9"/>
      <c r="H83" s="9"/>
      <c r="I83" s="9"/>
      <c r="J83" s="9"/>
      <c r="K83" s="9"/>
    </row>
    <row r="84" spans="1:11" ht="25.5" x14ac:dyDescent="0.2">
      <c r="A84" s="11" t="s">
        <v>45</v>
      </c>
      <c r="B84" s="13" t="s">
        <v>41</v>
      </c>
      <c r="C84" s="13" t="s">
        <v>66</v>
      </c>
      <c r="D84" s="18" t="s">
        <v>242</v>
      </c>
      <c r="E84" s="13" t="s">
        <v>44</v>
      </c>
      <c r="F84" s="123">
        <v>0.3</v>
      </c>
      <c r="G84" s="9"/>
      <c r="H84" s="9"/>
      <c r="I84" s="9"/>
      <c r="J84" s="9"/>
      <c r="K84" s="9"/>
    </row>
    <row r="85" spans="1:11" x14ac:dyDescent="0.2">
      <c r="A85" s="16" t="s">
        <v>102</v>
      </c>
      <c r="B85" s="100" t="s">
        <v>41</v>
      </c>
      <c r="C85" s="100" t="s">
        <v>66</v>
      </c>
      <c r="D85" s="101" t="s">
        <v>103</v>
      </c>
      <c r="E85" s="100" t="s">
        <v>1</v>
      </c>
      <c r="F85" s="131">
        <f>F86</f>
        <v>1.8</v>
      </c>
      <c r="G85" s="9"/>
      <c r="H85" s="9"/>
      <c r="I85" s="9"/>
      <c r="J85" s="9"/>
      <c r="K85" s="9"/>
    </row>
    <row r="86" spans="1:11" ht="25.5" x14ac:dyDescent="0.2">
      <c r="A86" s="11" t="s">
        <v>47</v>
      </c>
      <c r="B86" s="100" t="s">
        <v>41</v>
      </c>
      <c r="C86" s="100" t="s">
        <v>66</v>
      </c>
      <c r="D86" s="101" t="s">
        <v>104</v>
      </c>
      <c r="E86" s="100" t="s">
        <v>1</v>
      </c>
      <c r="F86" s="131">
        <f>F87+F89</f>
        <v>1.8</v>
      </c>
      <c r="G86" s="9"/>
      <c r="H86" s="9"/>
      <c r="I86" s="9"/>
      <c r="J86" s="9"/>
      <c r="K86" s="9"/>
    </row>
    <row r="87" spans="1:11" ht="25.5" x14ac:dyDescent="0.2">
      <c r="A87" s="11" t="s">
        <v>214</v>
      </c>
      <c r="B87" s="100" t="s">
        <v>41</v>
      </c>
      <c r="C87" s="100" t="s">
        <v>66</v>
      </c>
      <c r="D87" s="101" t="s">
        <v>121</v>
      </c>
      <c r="E87" s="100" t="s">
        <v>1</v>
      </c>
      <c r="F87" s="131">
        <f>F88</f>
        <v>1.8</v>
      </c>
      <c r="G87" s="9"/>
      <c r="H87" s="9"/>
      <c r="I87" s="9"/>
      <c r="J87" s="9"/>
      <c r="K87" s="9"/>
    </row>
    <row r="88" spans="1:11" ht="16.5" customHeight="1" x14ac:dyDescent="0.2">
      <c r="A88" s="11" t="s">
        <v>21</v>
      </c>
      <c r="B88" s="100" t="s">
        <v>41</v>
      </c>
      <c r="C88" s="100" t="s">
        <v>66</v>
      </c>
      <c r="D88" s="101" t="s">
        <v>121</v>
      </c>
      <c r="E88" s="100" t="s">
        <v>65</v>
      </c>
      <c r="F88" s="123">
        <v>1.8</v>
      </c>
      <c r="G88" s="9"/>
      <c r="H88" s="9"/>
      <c r="I88" s="9"/>
      <c r="J88" s="9"/>
      <c r="K88" s="9"/>
    </row>
    <row r="89" spans="1:11" ht="25.5" hidden="1" x14ac:dyDescent="0.2">
      <c r="A89" s="11" t="s">
        <v>208</v>
      </c>
      <c r="B89" s="100" t="s">
        <v>41</v>
      </c>
      <c r="C89" s="100" t="s">
        <v>66</v>
      </c>
      <c r="D89" s="101" t="s">
        <v>104</v>
      </c>
      <c r="E89" s="100" t="s">
        <v>1</v>
      </c>
      <c r="F89" s="131">
        <v>0</v>
      </c>
      <c r="G89" s="9"/>
      <c r="H89" s="9"/>
      <c r="I89" s="9"/>
      <c r="J89" s="9"/>
      <c r="K89" s="9"/>
    </row>
    <row r="90" spans="1:11" hidden="1" x14ac:dyDescent="0.2">
      <c r="A90" s="11" t="s">
        <v>21</v>
      </c>
      <c r="B90" s="100" t="s">
        <v>41</v>
      </c>
      <c r="C90" s="100" t="s">
        <v>66</v>
      </c>
      <c r="D90" s="101" t="s">
        <v>104</v>
      </c>
      <c r="E90" s="100" t="s">
        <v>65</v>
      </c>
      <c r="F90" s="131">
        <v>0</v>
      </c>
      <c r="G90" s="9"/>
      <c r="H90" s="9"/>
      <c r="I90" s="9"/>
      <c r="J90" s="9"/>
      <c r="K90" s="9"/>
    </row>
    <row r="91" spans="1:11" x14ac:dyDescent="0.2">
      <c r="A91" s="51" t="s">
        <v>64</v>
      </c>
      <c r="B91" s="145" t="s">
        <v>57</v>
      </c>
      <c r="C91" s="145" t="s">
        <v>2</v>
      </c>
      <c r="D91" s="165" t="s">
        <v>97</v>
      </c>
      <c r="E91" s="145" t="s">
        <v>1</v>
      </c>
      <c r="F91" s="146">
        <f>F92+F102+F110</f>
        <v>3522.6400000000003</v>
      </c>
      <c r="G91" s="9"/>
      <c r="H91" s="9"/>
      <c r="I91" s="9"/>
      <c r="J91" s="9"/>
      <c r="K91" s="9"/>
    </row>
    <row r="92" spans="1:11" x14ac:dyDescent="0.2">
      <c r="A92" s="54" t="s">
        <v>63</v>
      </c>
      <c r="B92" s="128" t="s">
        <v>57</v>
      </c>
      <c r="C92" s="128" t="s">
        <v>4</v>
      </c>
      <c r="D92" s="129" t="s">
        <v>97</v>
      </c>
      <c r="E92" s="128" t="s">
        <v>1</v>
      </c>
      <c r="F92" s="130">
        <f>F93</f>
        <v>79.3</v>
      </c>
      <c r="G92" s="9"/>
      <c r="H92" s="9"/>
      <c r="I92" s="9"/>
      <c r="J92" s="9"/>
      <c r="K92" s="9"/>
    </row>
    <row r="93" spans="1:11" x14ac:dyDescent="0.2">
      <c r="A93" s="16" t="s">
        <v>102</v>
      </c>
      <c r="B93" s="100" t="s">
        <v>57</v>
      </c>
      <c r="C93" s="100" t="s">
        <v>4</v>
      </c>
      <c r="D93" s="101" t="s">
        <v>103</v>
      </c>
      <c r="E93" s="100" t="s">
        <v>1</v>
      </c>
      <c r="F93" s="131">
        <f>F94</f>
        <v>79.3</v>
      </c>
      <c r="G93" s="9"/>
      <c r="H93" s="9"/>
      <c r="I93" s="9"/>
      <c r="J93" s="9"/>
      <c r="K93" s="9"/>
    </row>
    <row r="94" spans="1:11" x14ac:dyDescent="0.2">
      <c r="A94" s="11" t="s">
        <v>46</v>
      </c>
      <c r="B94" s="100" t="s">
        <v>57</v>
      </c>
      <c r="C94" s="100" t="s">
        <v>4</v>
      </c>
      <c r="D94" s="101" t="s">
        <v>104</v>
      </c>
      <c r="E94" s="100" t="s">
        <v>1</v>
      </c>
      <c r="F94" s="131">
        <f>F95</f>
        <v>79.3</v>
      </c>
      <c r="G94" s="9"/>
      <c r="H94" s="9"/>
      <c r="I94" s="9"/>
      <c r="J94" s="9"/>
      <c r="K94" s="9"/>
    </row>
    <row r="95" spans="1:11" x14ac:dyDescent="0.2">
      <c r="A95" s="12" t="s">
        <v>114</v>
      </c>
      <c r="B95" s="100" t="s">
        <v>57</v>
      </c>
      <c r="C95" s="100" t="s">
        <v>4</v>
      </c>
      <c r="D95" s="101" t="s">
        <v>104</v>
      </c>
      <c r="E95" s="100" t="s">
        <v>1</v>
      </c>
      <c r="F95" s="131">
        <f>F96+F99</f>
        <v>79.3</v>
      </c>
      <c r="G95" s="9"/>
      <c r="H95" s="9"/>
      <c r="I95" s="9"/>
      <c r="J95" s="9"/>
      <c r="K95" s="9"/>
    </row>
    <row r="96" spans="1:11" ht="25.5" x14ac:dyDescent="0.2">
      <c r="A96" s="12" t="s">
        <v>45</v>
      </c>
      <c r="B96" s="100" t="s">
        <v>57</v>
      </c>
      <c r="C96" s="100" t="s">
        <v>4</v>
      </c>
      <c r="D96" s="18" t="s">
        <v>113</v>
      </c>
      <c r="E96" s="100" t="s">
        <v>1</v>
      </c>
      <c r="F96" s="131">
        <f>F97+F98</f>
        <v>79.3</v>
      </c>
      <c r="G96" s="9"/>
      <c r="H96" s="9"/>
      <c r="I96" s="9"/>
      <c r="J96" s="9"/>
      <c r="K96" s="9"/>
    </row>
    <row r="97" spans="1:11" ht="24" customHeight="1" x14ac:dyDescent="0.2">
      <c r="A97" s="12" t="s">
        <v>45</v>
      </c>
      <c r="B97" s="100" t="s">
        <v>57</v>
      </c>
      <c r="C97" s="100" t="s">
        <v>4</v>
      </c>
      <c r="D97" s="18" t="s">
        <v>113</v>
      </c>
      <c r="E97" s="100" t="s">
        <v>44</v>
      </c>
      <c r="F97" s="122">
        <v>79.3</v>
      </c>
      <c r="G97" s="9"/>
      <c r="H97" s="9"/>
      <c r="I97" s="9"/>
      <c r="J97" s="9"/>
      <c r="K97" s="9"/>
    </row>
    <row r="98" spans="1:11" hidden="1" x14ac:dyDescent="0.2">
      <c r="A98" s="12" t="s">
        <v>231</v>
      </c>
      <c r="B98" s="100" t="s">
        <v>57</v>
      </c>
      <c r="C98" s="100" t="s">
        <v>4</v>
      </c>
      <c r="D98" s="18" t="s">
        <v>113</v>
      </c>
      <c r="E98" s="100" t="s">
        <v>232</v>
      </c>
      <c r="F98" s="131"/>
      <c r="G98" s="9"/>
      <c r="H98" s="9"/>
      <c r="I98" s="9"/>
      <c r="J98" s="9"/>
      <c r="K98" s="9"/>
    </row>
    <row r="99" spans="1:11" ht="25.5" hidden="1" x14ac:dyDescent="0.2">
      <c r="A99" s="12" t="s">
        <v>45</v>
      </c>
      <c r="B99" s="100" t="s">
        <v>57</v>
      </c>
      <c r="C99" s="100" t="s">
        <v>4</v>
      </c>
      <c r="D99" s="18" t="s">
        <v>230</v>
      </c>
      <c r="E99" s="100" t="s">
        <v>1</v>
      </c>
      <c r="F99" s="131">
        <f>F100</f>
        <v>0</v>
      </c>
      <c r="G99" s="9"/>
      <c r="H99" s="9"/>
      <c r="I99" s="9"/>
      <c r="J99" s="9"/>
      <c r="K99" s="9"/>
    </row>
    <row r="100" spans="1:11" ht="25.5" hidden="1" x14ac:dyDescent="0.2">
      <c r="A100" s="12" t="s">
        <v>45</v>
      </c>
      <c r="B100" s="100" t="s">
        <v>57</v>
      </c>
      <c r="C100" s="100" t="s">
        <v>4</v>
      </c>
      <c r="D100" s="18" t="s">
        <v>230</v>
      </c>
      <c r="E100" s="100" t="s">
        <v>44</v>
      </c>
      <c r="F100" s="123"/>
      <c r="G100" s="9"/>
      <c r="H100" s="9"/>
      <c r="I100" s="9"/>
      <c r="J100" s="9"/>
      <c r="K100" s="9"/>
    </row>
    <row r="101" spans="1:11" hidden="1" x14ac:dyDescent="0.2">
      <c r="A101" s="12" t="s">
        <v>231</v>
      </c>
      <c r="B101" s="100" t="s">
        <v>57</v>
      </c>
      <c r="C101" s="100" t="s">
        <v>4</v>
      </c>
      <c r="D101" s="18" t="s">
        <v>230</v>
      </c>
      <c r="E101" s="100" t="s">
        <v>232</v>
      </c>
      <c r="F101" s="131"/>
      <c r="G101" s="9"/>
      <c r="H101" s="9"/>
      <c r="I101" s="9"/>
      <c r="J101" s="9"/>
      <c r="K101" s="9"/>
    </row>
    <row r="102" spans="1:11" hidden="1" x14ac:dyDescent="0.2">
      <c r="A102" s="55" t="s">
        <v>61</v>
      </c>
      <c r="B102" s="128" t="s">
        <v>57</v>
      </c>
      <c r="C102" s="128" t="s">
        <v>20</v>
      </c>
      <c r="D102" s="129" t="s">
        <v>97</v>
      </c>
      <c r="E102" s="128" t="s">
        <v>1</v>
      </c>
      <c r="F102" s="130">
        <f>F103</f>
        <v>0</v>
      </c>
      <c r="G102" s="9"/>
      <c r="H102" s="9"/>
      <c r="I102" s="9"/>
      <c r="J102" s="9"/>
      <c r="K102" s="9"/>
    </row>
    <row r="103" spans="1:11" hidden="1" x14ac:dyDescent="0.2">
      <c r="A103" s="16" t="s">
        <v>102</v>
      </c>
      <c r="B103" s="13" t="s">
        <v>57</v>
      </c>
      <c r="C103" s="13" t="s">
        <v>20</v>
      </c>
      <c r="D103" s="18" t="s">
        <v>103</v>
      </c>
      <c r="E103" s="13" t="s">
        <v>1</v>
      </c>
      <c r="F103" s="169">
        <f>F104</f>
        <v>0</v>
      </c>
      <c r="G103" s="9"/>
      <c r="H103" s="9"/>
      <c r="I103" s="9"/>
      <c r="J103" s="9"/>
      <c r="K103" s="9"/>
    </row>
    <row r="104" spans="1:11" hidden="1" x14ac:dyDescent="0.2">
      <c r="A104" s="12" t="s">
        <v>46</v>
      </c>
      <c r="B104" s="13" t="s">
        <v>57</v>
      </c>
      <c r="C104" s="13" t="s">
        <v>20</v>
      </c>
      <c r="D104" s="18" t="s">
        <v>104</v>
      </c>
      <c r="E104" s="13" t="s">
        <v>1</v>
      </c>
      <c r="F104" s="169">
        <f>F105</f>
        <v>0</v>
      </c>
      <c r="G104" s="9"/>
      <c r="H104" s="9"/>
      <c r="I104" s="9"/>
      <c r="J104" s="9"/>
      <c r="K104" s="9"/>
    </row>
    <row r="105" spans="1:11" hidden="1" x14ac:dyDescent="0.2">
      <c r="A105" s="12" t="s">
        <v>60</v>
      </c>
      <c r="B105" s="13" t="s">
        <v>57</v>
      </c>
      <c r="C105" s="13" t="s">
        <v>20</v>
      </c>
      <c r="D105" s="18" t="s">
        <v>104</v>
      </c>
      <c r="E105" s="13" t="s">
        <v>1</v>
      </c>
      <c r="F105" s="169">
        <f>F106+F108</f>
        <v>0</v>
      </c>
      <c r="G105" s="9"/>
      <c r="H105" s="9"/>
      <c r="I105" s="9"/>
      <c r="J105" s="9"/>
      <c r="K105" s="9"/>
    </row>
    <row r="106" spans="1:11" ht="25.5" hidden="1" x14ac:dyDescent="0.2">
      <c r="A106" s="11" t="s">
        <v>211</v>
      </c>
      <c r="B106" s="13" t="s">
        <v>57</v>
      </c>
      <c r="C106" s="13" t="s">
        <v>20</v>
      </c>
      <c r="D106" s="18" t="s">
        <v>104</v>
      </c>
      <c r="E106" s="13" t="s">
        <v>1</v>
      </c>
      <c r="F106" s="169">
        <f>F107</f>
        <v>0</v>
      </c>
      <c r="G106" s="9"/>
      <c r="H106" s="9"/>
      <c r="I106" s="9"/>
      <c r="J106" s="9"/>
      <c r="K106" s="9"/>
    </row>
    <row r="107" spans="1:11" hidden="1" x14ac:dyDescent="0.2">
      <c r="A107" s="11" t="s">
        <v>21</v>
      </c>
      <c r="B107" s="13" t="s">
        <v>57</v>
      </c>
      <c r="C107" s="13" t="s">
        <v>20</v>
      </c>
      <c r="D107" s="18" t="s">
        <v>198</v>
      </c>
      <c r="E107" s="13" t="s">
        <v>65</v>
      </c>
      <c r="F107" s="169"/>
      <c r="G107" s="9"/>
      <c r="H107" s="9"/>
      <c r="I107" s="9"/>
      <c r="J107" s="9"/>
      <c r="K107" s="9"/>
    </row>
    <row r="108" spans="1:11" ht="25.5" hidden="1" x14ac:dyDescent="0.2">
      <c r="A108" s="11" t="s">
        <v>212</v>
      </c>
      <c r="B108" s="13" t="s">
        <v>57</v>
      </c>
      <c r="C108" s="13" t="s">
        <v>20</v>
      </c>
      <c r="D108" s="18" t="s">
        <v>199</v>
      </c>
      <c r="E108" s="13" t="s">
        <v>1</v>
      </c>
      <c r="F108" s="169">
        <f>F109</f>
        <v>0</v>
      </c>
      <c r="G108" s="9"/>
      <c r="H108" s="9"/>
      <c r="I108" s="9"/>
      <c r="J108" s="9"/>
      <c r="K108" s="9"/>
    </row>
    <row r="109" spans="1:11" hidden="1" x14ac:dyDescent="0.2">
      <c r="A109" s="11" t="s">
        <v>21</v>
      </c>
      <c r="B109" s="13" t="s">
        <v>57</v>
      </c>
      <c r="C109" s="13" t="s">
        <v>20</v>
      </c>
      <c r="D109" s="18" t="s">
        <v>199</v>
      </c>
      <c r="E109" s="13" t="s">
        <v>65</v>
      </c>
      <c r="F109" s="169"/>
      <c r="G109" s="9"/>
      <c r="H109" s="9"/>
      <c r="I109" s="9"/>
      <c r="J109" s="9"/>
      <c r="K109" s="9"/>
    </row>
    <row r="110" spans="1:11" x14ac:dyDescent="0.2">
      <c r="A110" s="55" t="s">
        <v>217</v>
      </c>
      <c r="B110" s="128" t="s">
        <v>57</v>
      </c>
      <c r="C110" s="128" t="s">
        <v>7</v>
      </c>
      <c r="D110" s="129" t="s">
        <v>97</v>
      </c>
      <c r="E110" s="128" t="s">
        <v>1</v>
      </c>
      <c r="F110" s="167">
        <f>F111</f>
        <v>3443.34</v>
      </c>
      <c r="G110" s="9"/>
      <c r="H110" s="9"/>
      <c r="I110" s="9"/>
      <c r="J110" s="9"/>
      <c r="K110" s="9"/>
    </row>
    <row r="111" spans="1:11" ht="27" x14ac:dyDescent="0.2">
      <c r="A111" s="56" t="s">
        <v>264</v>
      </c>
      <c r="B111" s="57" t="s">
        <v>57</v>
      </c>
      <c r="C111" s="57" t="s">
        <v>7</v>
      </c>
      <c r="D111" s="58" t="s">
        <v>116</v>
      </c>
      <c r="E111" s="57" t="s">
        <v>1</v>
      </c>
      <c r="F111" s="99">
        <f>F120+F112+F114+F116+F118</f>
        <v>3443.34</v>
      </c>
      <c r="G111" s="9"/>
      <c r="H111" s="9"/>
      <c r="I111" s="9"/>
      <c r="J111" s="9"/>
      <c r="K111" s="9"/>
    </row>
    <row r="112" spans="1:11" x14ac:dyDescent="0.2">
      <c r="A112" s="11" t="s">
        <v>46</v>
      </c>
      <c r="B112" s="137" t="s">
        <v>57</v>
      </c>
      <c r="C112" s="137" t="s">
        <v>7</v>
      </c>
      <c r="D112" s="160" t="s">
        <v>304</v>
      </c>
      <c r="E112" s="137" t="s">
        <v>1</v>
      </c>
      <c r="F112" s="138">
        <f>F113</f>
        <v>627.79999999999995</v>
      </c>
      <c r="G112" s="9"/>
      <c r="H112" s="9"/>
      <c r="I112" s="9"/>
      <c r="J112" s="9"/>
      <c r="K112" s="9"/>
    </row>
    <row r="113" spans="1:11" ht="25.5" x14ac:dyDescent="0.2">
      <c r="A113" s="11" t="s">
        <v>45</v>
      </c>
      <c r="B113" s="137" t="s">
        <v>57</v>
      </c>
      <c r="C113" s="137" t="s">
        <v>7</v>
      </c>
      <c r="D113" s="160" t="s">
        <v>304</v>
      </c>
      <c r="E113" s="137" t="s">
        <v>44</v>
      </c>
      <c r="F113" s="138">
        <v>627.79999999999995</v>
      </c>
      <c r="G113" s="9"/>
      <c r="H113" s="9"/>
      <c r="I113" s="9"/>
      <c r="J113" s="9"/>
      <c r="K113" s="9"/>
    </row>
    <row r="114" spans="1:11" x14ac:dyDescent="0.2">
      <c r="A114" s="11" t="s">
        <v>46</v>
      </c>
      <c r="B114" s="137" t="s">
        <v>57</v>
      </c>
      <c r="C114" s="137" t="s">
        <v>7</v>
      </c>
      <c r="D114" s="160" t="s">
        <v>305</v>
      </c>
      <c r="E114" s="137" t="s">
        <v>1</v>
      </c>
      <c r="F114" s="138">
        <f>F115</f>
        <v>627.79999999999995</v>
      </c>
      <c r="G114" s="9"/>
      <c r="H114" s="9"/>
      <c r="I114" s="9"/>
      <c r="J114" s="9"/>
      <c r="K114" s="9"/>
    </row>
    <row r="115" spans="1:11" ht="25.5" x14ac:dyDescent="0.2">
      <c r="A115" s="11" t="s">
        <v>45</v>
      </c>
      <c r="B115" s="137" t="s">
        <v>57</v>
      </c>
      <c r="C115" s="137" t="s">
        <v>7</v>
      </c>
      <c r="D115" s="160" t="s">
        <v>305</v>
      </c>
      <c r="E115" s="137" t="s">
        <v>44</v>
      </c>
      <c r="F115" s="138">
        <v>627.79999999999995</v>
      </c>
      <c r="G115" s="9"/>
      <c r="H115" s="9"/>
      <c r="I115" s="9"/>
      <c r="J115" s="9"/>
      <c r="K115" s="9"/>
    </row>
    <row r="116" spans="1:11" x14ac:dyDescent="0.2">
      <c r="A116" s="11" t="s">
        <v>46</v>
      </c>
      <c r="B116" s="137" t="s">
        <v>57</v>
      </c>
      <c r="C116" s="137" t="s">
        <v>7</v>
      </c>
      <c r="D116" s="160" t="s">
        <v>313</v>
      </c>
      <c r="E116" s="137" t="s">
        <v>1</v>
      </c>
      <c r="F116" s="138">
        <f>F117</f>
        <v>1499.9</v>
      </c>
      <c r="G116" s="9"/>
      <c r="H116" s="9"/>
      <c r="I116" s="9"/>
      <c r="J116" s="9"/>
      <c r="K116" s="9"/>
    </row>
    <row r="117" spans="1:11" ht="25.5" x14ac:dyDescent="0.2">
      <c r="A117" s="11" t="s">
        <v>45</v>
      </c>
      <c r="B117" s="137" t="s">
        <v>57</v>
      </c>
      <c r="C117" s="137" t="s">
        <v>7</v>
      </c>
      <c r="D117" s="160" t="s">
        <v>313</v>
      </c>
      <c r="E117" s="137" t="s">
        <v>44</v>
      </c>
      <c r="F117" s="138">
        <v>1499.9</v>
      </c>
      <c r="G117" s="9"/>
      <c r="H117" s="9"/>
      <c r="I117" s="9"/>
      <c r="J117" s="9"/>
      <c r="K117" s="9"/>
    </row>
    <row r="118" spans="1:11" x14ac:dyDescent="0.2">
      <c r="A118" s="11" t="s">
        <v>46</v>
      </c>
      <c r="B118" s="137" t="s">
        <v>57</v>
      </c>
      <c r="C118" s="137" t="s">
        <v>7</v>
      </c>
      <c r="D118" s="160" t="s">
        <v>314</v>
      </c>
      <c r="E118" s="137" t="s">
        <v>1</v>
      </c>
      <c r="F118" s="138">
        <f>F119</f>
        <v>558.62</v>
      </c>
      <c r="G118" s="9"/>
      <c r="H118" s="9"/>
      <c r="I118" s="9"/>
      <c r="J118" s="9"/>
      <c r="K118" s="9"/>
    </row>
    <row r="119" spans="1:11" ht="25.5" x14ac:dyDescent="0.2">
      <c r="A119" s="11" t="s">
        <v>45</v>
      </c>
      <c r="B119" s="137" t="s">
        <v>57</v>
      </c>
      <c r="C119" s="137" t="s">
        <v>7</v>
      </c>
      <c r="D119" s="160" t="s">
        <v>314</v>
      </c>
      <c r="E119" s="137" t="s">
        <v>44</v>
      </c>
      <c r="F119" s="138">
        <v>558.62</v>
      </c>
      <c r="G119" s="9"/>
      <c r="H119" s="9"/>
      <c r="I119" s="9"/>
      <c r="J119" s="9"/>
      <c r="K119" s="9"/>
    </row>
    <row r="120" spans="1:11" x14ac:dyDescent="0.2">
      <c r="A120" s="11" t="s">
        <v>46</v>
      </c>
      <c r="B120" s="100" t="s">
        <v>57</v>
      </c>
      <c r="C120" s="100" t="s">
        <v>7</v>
      </c>
      <c r="D120" s="101" t="s">
        <v>117</v>
      </c>
      <c r="E120" s="100" t="s">
        <v>1</v>
      </c>
      <c r="F120" s="102">
        <f>F121+F123</f>
        <v>129.22</v>
      </c>
      <c r="G120" s="9"/>
      <c r="H120" s="9"/>
      <c r="I120" s="9"/>
      <c r="J120" s="9"/>
      <c r="K120" s="9"/>
    </row>
    <row r="121" spans="1:11" x14ac:dyDescent="0.2">
      <c r="A121" s="11" t="s">
        <v>59</v>
      </c>
      <c r="B121" s="100" t="s">
        <v>57</v>
      </c>
      <c r="C121" s="100" t="s">
        <v>7</v>
      </c>
      <c r="D121" s="101" t="s">
        <v>243</v>
      </c>
      <c r="E121" s="100" t="s">
        <v>1</v>
      </c>
      <c r="F121" s="102">
        <f>F122</f>
        <v>119.22</v>
      </c>
      <c r="G121" s="9"/>
      <c r="H121" s="9"/>
      <c r="I121" s="9"/>
      <c r="J121" s="9"/>
      <c r="K121" s="9"/>
    </row>
    <row r="122" spans="1:11" ht="25.5" x14ac:dyDescent="0.2">
      <c r="A122" s="11" t="s">
        <v>45</v>
      </c>
      <c r="B122" s="100" t="s">
        <v>57</v>
      </c>
      <c r="C122" s="100" t="s">
        <v>7</v>
      </c>
      <c r="D122" s="101" t="s">
        <v>243</v>
      </c>
      <c r="E122" s="100" t="s">
        <v>44</v>
      </c>
      <c r="F122" s="102">
        <v>119.22</v>
      </c>
      <c r="G122" s="9"/>
      <c r="H122" s="9"/>
      <c r="I122" s="9"/>
      <c r="J122" s="9"/>
      <c r="K122" s="9"/>
    </row>
    <row r="123" spans="1:11" x14ac:dyDescent="0.2">
      <c r="A123" s="11" t="s">
        <v>58</v>
      </c>
      <c r="B123" s="100" t="s">
        <v>57</v>
      </c>
      <c r="C123" s="100" t="s">
        <v>7</v>
      </c>
      <c r="D123" s="101" t="s">
        <v>244</v>
      </c>
      <c r="E123" s="100" t="s">
        <v>1</v>
      </c>
      <c r="F123" s="102">
        <f>F124</f>
        <v>10</v>
      </c>
      <c r="G123" s="9"/>
      <c r="H123" s="9"/>
      <c r="I123" s="9"/>
      <c r="J123" s="9"/>
      <c r="K123" s="9"/>
    </row>
    <row r="124" spans="1:11" ht="25.5" x14ac:dyDescent="0.2">
      <c r="A124" s="11" t="s">
        <v>45</v>
      </c>
      <c r="B124" s="100" t="s">
        <v>57</v>
      </c>
      <c r="C124" s="100" t="s">
        <v>7</v>
      </c>
      <c r="D124" s="101" t="s">
        <v>244</v>
      </c>
      <c r="E124" s="100" t="s">
        <v>44</v>
      </c>
      <c r="F124" s="102">
        <v>10</v>
      </c>
      <c r="G124" s="9"/>
      <c r="H124" s="9"/>
      <c r="I124" s="9"/>
      <c r="J124" s="9"/>
      <c r="K124" s="9"/>
    </row>
    <row r="125" spans="1:11" x14ac:dyDescent="0.2">
      <c r="A125" s="111" t="s">
        <v>258</v>
      </c>
      <c r="B125" s="112" t="s">
        <v>22</v>
      </c>
      <c r="C125" s="112" t="s">
        <v>2</v>
      </c>
      <c r="D125" s="113" t="s">
        <v>97</v>
      </c>
      <c r="E125" s="170" t="s">
        <v>1</v>
      </c>
      <c r="F125" s="171">
        <f>F126</f>
        <v>9.7999999999999989</v>
      </c>
      <c r="G125" s="9"/>
      <c r="H125" s="9"/>
      <c r="I125" s="9"/>
      <c r="J125" s="9"/>
      <c r="K125" s="9"/>
    </row>
    <row r="126" spans="1:11" ht="25.5" x14ac:dyDescent="0.2">
      <c r="A126" s="108" t="s">
        <v>254</v>
      </c>
      <c r="B126" s="96" t="s">
        <v>22</v>
      </c>
      <c r="C126" s="96" t="s">
        <v>57</v>
      </c>
      <c r="D126" s="101" t="s">
        <v>97</v>
      </c>
      <c r="E126" s="100" t="s">
        <v>1</v>
      </c>
      <c r="F126" s="102">
        <f>F127</f>
        <v>9.7999999999999989</v>
      </c>
      <c r="G126" s="9"/>
      <c r="H126" s="9"/>
      <c r="I126" s="9"/>
      <c r="J126" s="9"/>
      <c r="K126" s="9"/>
    </row>
    <row r="127" spans="1:11" ht="27" x14ac:dyDescent="0.25">
      <c r="A127" s="119" t="s">
        <v>259</v>
      </c>
      <c r="B127" s="114" t="s">
        <v>22</v>
      </c>
      <c r="C127" s="114" t="s">
        <v>57</v>
      </c>
      <c r="D127" s="58" t="s">
        <v>98</v>
      </c>
      <c r="E127" s="57" t="s">
        <v>1</v>
      </c>
      <c r="F127" s="99">
        <f>F128+F130</f>
        <v>9.7999999999999989</v>
      </c>
      <c r="G127" s="9"/>
      <c r="H127" s="9"/>
      <c r="I127" s="9"/>
      <c r="J127" s="118"/>
      <c r="K127" s="9"/>
    </row>
    <row r="128" spans="1:11" ht="51" x14ac:dyDescent="0.2">
      <c r="A128" s="109" t="s">
        <v>255</v>
      </c>
      <c r="B128" s="96" t="s">
        <v>22</v>
      </c>
      <c r="C128" s="96" t="s">
        <v>57</v>
      </c>
      <c r="D128" s="101" t="s">
        <v>299</v>
      </c>
      <c r="E128" s="100" t="s">
        <v>1</v>
      </c>
      <c r="F128" s="102">
        <f>F129</f>
        <v>9.6999999999999993</v>
      </c>
      <c r="G128" s="9"/>
      <c r="H128" s="9"/>
      <c r="I128" s="9"/>
      <c r="J128" s="9"/>
      <c r="K128" s="9"/>
    </row>
    <row r="129" spans="1:11" ht="25.5" x14ac:dyDescent="0.2">
      <c r="A129" s="110" t="s">
        <v>45</v>
      </c>
      <c r="B129" s="105" t="s">
        <v>22</v>
      </c>
      <c r="C129" s="105" t="s">
        <v>57</v>
      </c>
      <c r="D129" s="101" t="s">
        <v>299</v>
      </c>
      <c r="E129" s="100" t="s">
        <v>44</v>
      </c>
      <c r="F129" s="102">
        <v>9.6999999999999993</v>
      </c>
      <c r="G129" s="9"/>
      <c r="H129" s="9"/>
      <c r="I129" s="9"/>
      <c r="J129" s="9"/>
      <c r="K129" s="9"/>
    </row>
    <row r="130" spans="1:11" ht="63.75" x14ac:dyDescent="0.2">
      <c r="A130" s="104" t="s">
        <v>256</v>
      </c>
      <c r="B130" s="105" t="s">
        <v>22</v>
      </c>
      <c r="C130" s="105" t="s">
        <v>57</v>
      </c>
      <c r="D130" s="101" t="s">
        <v>300</v>
      </c>
      <c r="E130" s="100" t="s">
        <v>1</v>
      </c>
      <c r="F130" s="102">
        <f>F131</f>
        <v>0.1</v>
      </c>
      <c r="G130" s="9"/>
      <c r="H130" s="9"/>
      <c r="I130" s="9"/>
      <c r="J130" s="9"/>
      <c r="K130" s="9"/>
    </row>
    <row r="131" spans="1:11" ht="25.5" x14ac:dyDescent="0.2">
      <c r="A131" s="110" t="s">
        <v>45</v>
      </c>
      <c r="B131" s="105" t="s">
        <v>22</v>
      </c>
      <c r="C131" s="105" t="s">
        <v>57</v>
      </c>
      <c r="D131" s="101" t="s">
        <v>300</v>
      </c>
      <c r="E131" s="100" t="s">
        <v>44</v>
      </c>
      <c r="F131" s="102">
        <v>0.1</v>
      </c>
      <c r="G131" s="9"/>
      <c r="H131" s="9"/>
      <c r="I131" s="9"/>
      <c r="J131" s="9"/>
      <c r="K131" s="9"/>
    </row>
    <row r="132" spans="1:11" x14ac:dyDescent="0.2">
      <c r="A132" s="51" t="s">
        <v>56</v>
      </c>
      <c r="B132" s="145" t="s">
        <v>14</v>
      </c>
      <c r="C132" s="145" t="s">
        <v>2</v>
      </c>
      <c r="D132" s="165" t="s">
        <v>97</v>
      </c>
      <c r="E132" s="145" t="s">
        <v>1</v>
      </c>
      <c r="F132" s="146">
        <f>F133</f>
        <v>1879.35</v>
      </c>
      <c r="G132" s="9"/>
      <c r="H132" s="9"/>
      <c r="I132" s="9"/>
      <c r="J132" s="9"/>
      <c r="K132" s="9"/>
    </row>
    <row r="133" spans="1:11" x14ac:dyDescent="0.2">
      <c r="A133" s="54" t="s">
        <v>55</v>
      </c>
      <c r="B133" s="128" t="s">
        <v>14</v>
      </c>
      <c r="C133" s="128" t="s">
        <v>4</v>
      </c>
      <c r="D133" s="129" t="s">
        <v>97</v>
      </c>
      <c r="E133" s="128" t="s">
        <v>1</v>
      </c>
      <c r="F133" s="167">
        <f>F137+F138+F139+F143+F142</f>
        <v>1879.35</v>
      </c>
      <c r="G133" s="9"/>
      <c r="H133" s="9"/>
      <c r="I133" s="9"/>
      <c r="J133" s="9"/>
      <c r="K133" s="9"/>
    </row>
    <row r="134" spans="1:11" ht="27" x14ac:dyDescent="0.2">
      <c r="A134" s="56" t="s">
        <v>260</v>
      </c>
      <c r="B134" s="57" t="s">
        <v>14</v>
      </c>
      <c r="C134" s="57" t="s">
        <v>4</v>
      </c>
      <c r="D134" s="58" t="s">
        <v>118</v>
      </c>
      <c r="E134" s="57" t="s">
        <v>1</v>
      </c>
      <c r="F134" s="99">
        <f>F135+F140</f>
        <v>1879.35</v>
      </c>
      <c r="G134" s="9"/>
      <c r="H134" s="9"/>
      <c r="I134" s="9"/>
      <c r="J134" s="9"/>
      <c r="K134" s="9"/>
    </row>
    <row r="135" spans="1:11" x14ac:dyDescent="0.2">
      <c r="A135" s="12" t="s">
        <v>46</v>
      </c>
      <c r="B135" s="13" t="s">
        <v>14</v>
      </c>
      <c r="C135" s="13" t="s">
        <v>4</v>
      </c>
      <c r="D135" s="18" t="s">
        <v>119</v>
      </c>
      <c r="E135" s="13" t="s">
        <v>1</v>
      </c>
      <c r="F135" s="123">
        <f>F136</f>
        <v>998.75</v>
      </c>
      <c r="G135" s="9"/>
      <c r="H135" s="9"/>
      <c r="I135" s="9"/>
      <c r="J135" s="9"/>
      <c r="K135" s="9"/>
    </row>
    <row r="136" spans="1:11" x14ac:dyDescent="0.2">
      <c r="A136" s="12" t="s">
        <v>54</v>
      </c>
      <c r="B136" s="13" t="s">
        <v>14</v>
      </c>
      <c r="C136" s="13" t="s">
        <v>4</v>
      </c>
      <c r="D136" s="18" t="s">
        <v>245</v>
      </c>
      <c r="E136" s="13" t="s">
        <v>1</v>
      </c>
      <c r="F136" s="123">
        <f>F137+F138+F139</f>
        <v>998.75</v>
      </c>
      <c r="G136" s="9"/>
      <c r="H136" s="9"/>
      <c r="I136" s="9"/>
      <c r="J136" s="9"/>
      <c r="K136" s="9"/>
    </row>
    <row r="137" spans="1:11" ht="25.5" x14ac:dyDescent="0.2">
      <c r="A137" s="12" t="s">
        <v>53</v>
      </c>
      <c r="B137" s="13" t="s">
        <v>14</v>
      </c>
      <c r="C137" s="13" t="s">
        <v>4</v>
      </c>
      <c r="D137" s="18" t="s">
        <v>245</v>
      </c>
      <c r="E137" s="13" t="s">
        <v>5</v>
      </c>
      <c r="F137" s="122">
        <v>700.15</v>
      </c>
      <c r="G137" s="9"/>
      <c r="H137" s="9"/>
      <c r="I137" s="9"/>
      <c r="J137" s="9"/>
      <c r="K137" s="9"/>
    </row>
    <row r="138" spans="1:11" ht="25.5" x14ac:dyDescent="0.2">
      <c r="A138" s="12" t="s">
        <v>45</v>
      </c>
      <c r="B138" s="13" t="s">
        <v>14</v>
      </c>
      <c r="C138" s="13" t="s">
        <v>4</v>
      </c>
      <c r="D138" s="18" t="s">
        <v>245</v>
      </c>
      <c r="E138" s="13" t="s">
        <v>44</v>
      </c>
      <c r="F138" s="123">
        <v>298.60000000000002</v>
      </c>
      <c r="G138" s="9"/>
      <c r="H138" s="9"/>
      <c r="I138" s="9"/>
      <c r="J138" s="86"/>
      <c r="K138" s="9"/>
    </row>
    <row r="139" spans="1:11" hidden="1" x14ac:dyDescent="0.2">
      <c r="A139" s="11" t="s">
        <v>52</v>
      </c>
      <c r="B139" s="13" t="s">
        <v>14</v>
      </c>
      <c r="C139" s="13" t="s">
        <v>4</v>
      </c>
      <c r="D139" s="18" t="s">
        <v>245</v>
      </c>
      <c r="E139" s="13" t="s">
        <v>51</v>
      </c>
      <c r="F139" s="123"/>
      <c r="G139" s="9"/>
      <c r="H139" s="9"/>
      <c r="I139" s="9"/>
      <c r="J139" s="9"/>
      <c r="K139" s="9"/>
    </row>
    <row r="140" spans="1:11" x14ac:dyDescent="0.2">
      <c r="A140" s="12" t="s">
        <v>46</v>
      </c>
      <c r="B140" s="13" t="s">
        <v>14</v>
      </c>
      <c r="C140" s="13" t="s">
        <v>4</v>
      </c>
      <c r="D140" s="18" t="s">
        <v>172</v>
      </c>
      <c r="E140" s="13" t="s">
        <v>1</v>
      </c>
      <c r="F140" s="123">
        <f>F141</f>
        <v>880.59999999999991</v>
      </c>
      <c r="G140" s="9"/>
      <c r="H140" s="9"/>
      <c r="I140" s="9"/>
      <c r="J140" s="9"/>
      <c r="K140" s="9"/>
    </row>
    <row r="141" spans="1:11" x14ac:dyDescent="0.2">
      <c r="A141" s="12" t="s">
        <v>54</v>
      </c>
      <c r="B141" s="13" t="s">
        <v>14</v>
      </c>
      <c r="C141" s="13" t="s">
        <v>4</v>
      </c>
      <c r="D141" s="18" t="s">
        <v>173</v>
      </c>
      <c r="E141" s="13" t="s">
        <v>1</v>
      </c>
      <c r="F141" s="123">
        <f>F143+F142</f>
        <v>880.59999999999991</v>
      </c>
      <c r="G141" s="9"/>
      <c r="H141" s="9"/>
      <c r="I141" s="9"/>
      <c r="J141" s="9"/>
      <c r="K141" s="9"/>
    </row>
    <row r="142" spans="1:11" x14ac:dyDescent="0.2">
      <c r="A142" s="12" t="s">
        <v>238</v>
      </c>
      <c r="B142" s="13" t="s">
        <v>14</v>
      </c>
      <c r="C142" s="13" t="s">
        <v>4</v>
      </c>
      <c r="D142" s="18" t="s">
        <v>173</v>
      </c>
      <c r="E142" s="13" t="s">
        <v>5</v>
      </c>
      <c r="F142" s="122">
        <v>702.3</v>
      </c>
      <c r="G142" s="9"/>
      <c r="H142" s="82"/>
      <c r="I142" s="9"/>
      <c r="J142" s="9"/>
      <c r="K142" s="9"/>
    </row>
    <row r="143" spans="1:11" ht="25.5" x14ac:dyDescent="0.2">
      <c r="A143" s="41" t="s">
        <v>174</v>
      </c>
      <c r="B143" s="13" t="s">
        <v>14</v>
      </c>
      <c r="C143" s="13" t="s">
        <v>4</v>
      </c>
      <c r="D143" s="18" t="s">
        <v>173</v>
      </c>
      <c r="E143" s="13" t="s">
        <v>51</v>
      </c>
      <c r="F143" s="122">
        <v>178.3</v>
      </c>
      <c r="G143" s="9"/>
      <c r="H143" s="9"/>
      <c r="I143" s="9"/>
      <c r="J143" s="9"/>
      <c r="K143" s="9"/>
    </row>
    <row r="144" spans="1:11" x14ac:dyDescent="0.2">
      <c r="A144" s="51" t="s">
        <v>120</v>
      </c>
      <c r="B144" s="145" t="s">
        <v>12</v>
      </c>
      <c r="C144" s="145" t="s">
        <v>2</v>
      </c>
      <c r="D144" s="165" t="s">
        <v>97</v>
      </c>
      <c r="E144" s="145" t="s">
        <v>1</v>
      </c>
      <c r="F144" s="146">
        <f>F145+F149</f>
        <v>267.7</v>
      </c>
      <c r="G144" s="9"/>
      <c r="H144" s="9"/>
      <c r="I144" s="9"/>
      <c r="J144" s="9"/>
      <c r="K144" s="9"/>
    </row>
    <row r="145" spans="1:11" x14ac:dyDescent="0.2">
      <c r="A145" s="54" t="s">
        <v>50</v>
      </c>
      <c r="B145" s="128" t="s">
        <v>12</v>
      </c>
      <c r="C145" s="128" t="s">
        <v>4</v>
      </c>
      <c r="D145" s="129" t="s">
        <v>97</v>
      </c>
      <c r="E145" s="128" t="s">
        <v>1</v>
      </c>
      <c r="F145" s="167">
        <f>F146</f>
        <v>267.7</v>
      </c>
      <c r="G145" s="9"/>
      <c r="H145" s="9"/>
      <c r="I145" s="9"/>
      <c r="J145" s="9"/>
      <c r="K145" s="9"/>
    </row>
    <row r="146" spans="1:11" x14ac:dyDescent="0.2">
      <c r="A146" s="16" t="s">
        <v>102</v>
      </c>
      <c r="B146" s="13" t="s">
        <v>12</v>
      </c>
      <c r="C146" s="13" t="s">
        <v>4</v>
      </c>
      <c r="D146" s="18" t="s">
        <v>103</v>
      </c>
      <c r="E146" s="13" t="s">
        <v>1</v>
      </c>
      <c r="F146" s="123">
        <f>F147</f>
        <v>267.7</v>
      </c>
      <c r="G146" s="9"/>
      <c r="H146" s="9"/>
      <c r="I146" s="9"/>
      <c r="J146" s="9"/>
      <c r="K146" s="9"/>
    </row>
    <row r="147" spans="1:11" x14ac:dyDescent="0.2">
      <c r="A147" s="11" t="s">
        <v>49</v>
      </c>
      <c r="B147" s="13" t="s">
        <v>12</v>
      </c>
      <c r="C147" s="13" t="s">
        <v>4</v>
      </c>
      <c r="D147" s="18" t="s">
        <v>104</v>
      </c>
      <c r="E147" s="13" t="s">
        <v>1</v>
      </c>
      <c r="F147" s="123">
        <f>F148</f>
        <v>267.7</v>
      </c>
      <c r="G147" s="9"/>
      <c r="H147" s="9"/>
      <c r="I147" s="9"/>
      <c r="J147" s="9"/>
      <c r="K147" s="9"/>
    </row>
    <row r="148" spans="1:11" ht="14.25" customHeight="1" x14ac:dyDescent="0.2">
      <c r="A148" s="78" t="s">
        <v>270</v>
      </c>
      <c r="B148" s="100" t="s">
        <v>12</v>
      </c>
      <c r="C148" s="100" t="s">
        <v>4</v>
      </c>
      <c r="D148" s="101" t="s">
        <v>115</v>
      </c>
      <c r="E148" s="100" t="s">
        <v>269</v>
      </c>
      <c r="F148" s="133">
        <v>267.7</v>
      </c>
      <c r="G148" s="9"/>
      <c r="H148" s="9"/>
      <c r="I148" s="154"/>
      <c r="J148" s="9"/>
      <c r="K148" s="9"/>
    </row>
    <row r="149" spans="1:11" hidden="1" x14ac:dyDescent="0.2">
      <c r="A149" s="54" t="s">
        <v>122</v>
      </c>
      <c r="B149" s="71" t="s">
        <v>12</v>
      </c>
      <c r="C149" s="71" t="s">
        <v>10</v>
      </c>
      <c r="D149" s="72" t="s">
        <v>97</v>
      </c>
      <c r="E149" s="71" t="s">
        <v>1</v>
      </c>
      <c r="F149" s="59">
        <f>F150</f>
        <v>0</v>
      </c>
      <c r="G149" s="9"/>
      <c r="H149" s="9"/>
      <c r="I149" s="9"/>
      <c r="J149" s="9"/>
      <c r="K149" s="9"/>
    </row>
    <row r="150" spans="1:11" hidden="1" x14ac:dyDescent="0.2">
      <c r="A150" s="56" t="s">
        <v>48</v>
      </c>
      <c r="B150" s="57" t="s">
        <v>12</v>
      </c>
      <c r="C150" s="57" t="s">
        <v>10</v>
      </c>
      <c r="D150" s="58" t="s">
        <v>97</v>
      </c>
      <c r="E150" s="57" t="s">
        <v>1</v>
      </c>
      <c r="F150" s="103">
        <f>F151</f>
        <v>0</v>
      </c>
      <c r="G150" s="9"/>
      <c r="H150" s="9"/>
      <c r="I150" s="9"/>
      <c r="J150" s="9"/>
      <c r="K150" s="9"/>
    </row>
    <row r="151" spans="1:11" hidden="1" x14ac:dyDescent="0.2">
      <c r="A151" s="11" t="s">
        <v>46</v>
      </c>
      <c r="B151" s="100" t="s">
        <v>12</v>
      </c>
      <c r="C151" s="100" t="s">
        <v>10</v>
      </c>
      <c r="D151" s="101" t="s">
        <v>123</v>
      </c>
      <c r="E151" s="100" t="s">
        <v>1</v>
      </c>
      <c r="F151" s="133">
        <f>F152</f>
        <v>0</v>
      </c>
      <c r="G151" s="9"/>
      <c r="H151" s="9"/>
      <c r="I151" s="9"/>
      <c r="J151" s="9"/>
      <c r="K151" s="9"/>
    </row>
    <row r="152" spans="1:11" ht="25.5" hidden="1" x14ac:dyDescent="0.2">
      <c r="A152" s="11" t="s">
        <v>45</v>
      </c>
      <c r="B152" s="100" t="s">
        <v>12</v>
      </c>
      <c r="C152" s="100" t="s">
        <v>10</v>
      </c>
      <c r="D152" s="101" t="s">
        <v>246</v>
      </c>
      <c r="E152" s="100" t="s">
        <v>44</v>
      </c>
      <c r="F152" s="134">
        <v>0</v>
      </c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155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  <row r="210" spans="1:11" x14ac:dyDescent="0.25">
      <c r="A210" s="9"/>
      <c r="B210" s="9"/>
      <c r="C210" s="17"/>
      <c r="D210" s="9"/>
      <c r="E210" s="10"/>
      <c r="F210" s="9"/>
      <c r="G210" s="9"/>
      <c r="H210" s="9"/>
      <c r="I210" s="9"/>
      <c r="J210" s="9"/>
      <c r="K210" s="9"/>
    </row>
    <row r="211" spans="1:11" x14ac:dyDescent="0.25">
      <c r="A211" s="9"/>
      <c r="B211" s="9"/>
      <c r="C211" s="17"/>
      <c r="D211" s="9"/>
      <c r="E211" s="10"/>
      <c r="F211" s="9"/>
      <c r="G211" s="9"/>
      <c r="H211" s="9"/>
      <c r="I211" s="9"/>
      <c r="J211" s="9"/>
      <c r="K211" s="9"/>
    </row>
    <row r="212" spans="1:11" x14ac:dyDescent="0.25">
      <c r="A212" s="9"/>
      <c r="B212" s="9"/>
      <c r="C212" s="17"/>
      <c r="D212" s="9"/>
      <c r="E212" s="10"/>
      <c r="F212" s="9"/>
      <c r="G212" s="9"/>
      <c r="H212" s="9"/>
      <c r="I212" s="9"/>
      <c r="J212" s="9"/>
      <c r="K212" s="9"/>
    </row>
    <row r="213" spans="1:11" x14ac:dyDescent="0.25">
      <c r="A213" s="9"/>
      <c r="B213" s="9"/>
      <c r="C213" s="17"/>
      <c r="D213" s="9"/>
      <c r="E213" s="10"/>
      <c r="F213" s="9"/>
      <c r="G213" s="9"/>
      <c r="H213" s="9"/>
      <c r="I213" s="9"/>
      <c r="J213" s="9"/>
      <c r="K213" s="9"/>
    </row>
    <row r="214" spans="1:11" x14ac:dyDescent="0.25">
      <c r="A214" s="9"/>
      <c r="B214" s="9"/>
      <c r="C214" s="17"/>
      <c r="D214" s="9"/>
      <c r="E214" s="10"/>
      <c r="F214" s="9"/>
      <c r="G214" s="9"/>
      <c r="H214" s="9"/>
      <c r="I214" s="9"/>
      <c r="J214" s="9"/>
      <c r="K214" s="9"/>
    </row>
    <row r="215" spans="1:11" x14ac:dyDescent="0.25">
      <c r="A215" s="9"/>
      <c r="B215" s="9"/>
      <c r="C215" s="17"/>
      <c r="D215" s="9"/>
      <c r="E215" s="10"/>
      <c r="F215" s="9"/>
      <c r="G215" s="9"/>
      <c r="H215" s="9"/>
      <c r="I215" s="9"/>
      <c r="J215" s="9"/>
      <c r="K215" s="9"/>
    </row>
    <row r="216" spans="1:11" x14ac:dyDescent="0.25">
      <c r="A216" s="9"/>
      <c r="B216" s="9"/>
      <c r="C216" s="17"/>
      <c r="D216" s="9"/>
      <c r="E216" s="10"/>
      <c r="F216" s="9"/>
      <c r="G216" s="9"/>
      <c r="H216" s="9"/>
      <c r="I216" s="9"/>
      <c r="J216" s="9"/>
      <c r="K216" s="9"/>
    </row>
    <row r="217" spans="1:11" x14ac:dyDescent="0.25">
      <c r="A217" s="9"/>
      <c r="B217" s="9"/>
      <c r="C217" s="17"/>
      <c r="D217" s="9"/>
      <c r="E217" s="10"/>
      <c r="F217" s="9"/>
      <c r="G217" s="9"/>
      <c r="H217" s="9"/>
      <c r="I217" s="9"/>
      <c r="J217" s="9"/>
      <c r="K217" s="9"/>
    </row>
    <row r="218" spans="1:11" x14ac:dyDescent="0.25">
      <c r="A218" s="9"/>
      <c r="B218" s="9"/>
      <c r="C218" s="17"/>
      <c r="D218" s="9"/>
      <c r="E218" s="10"/>
      <c r="F218" s="9"/>
      <c r="G218" s="9"/>
      <c r="H218" s="9"/>
      <c r="I218" s="9"/>
      <c r="J218" s="9"/>
      <c r="K218" s="9"/>
    </row>
    <row r="219" spans="1:11" x14ac:dyDescent="0.25">
      <c r="A219" s="9"/>
      <c r="B219" s="9"/>
      <c r="C219" s="17"/>
      <c r="D219" s="9"/>
      <c r="E219" s="10"/>
      <c r="F219" s="9"/>
      <c r="G219" s="9"/>
      <c r="H219" s="9"/>
      <c r="I219" s="9"/>
      <c r="J219" s="9"/>
      <c r="K219" s="9"/>
    </row>
    <row r="220" spans="1:11" x14ac:dyDescent="0.25">
      <c r="A220" s="9"/>
      <c r="B220" s="9"/>
      <c r="C220" s="17"/>
      <c r="D220" s="9"/>
      <c r="E220" s="10"/>
      <c r="F220" s="9"/>
      <c r="G220" s="9"/>
      <c r="H220" s="9"/>
      <c r="I220" s="9"/>
      <c r="J220" s="9"/>
      <c r="K220" s="9"/>
    </row>
    <row r="221" spans="1:11" x14ac:dyDescent="0.25">
      <c r="A221" s="9"/>
      <c r="B221" s="9"/>
      <c r="C221" s="17"/>
      <c r="D221" s="9"/>
      <c r="E221" s="10"/>
      <c r="F221" s="9"/>
      <c r="G221" s="9"/>
      <c r="H221" s="9"/>
      <c r="I221" s="9"/>
      <c r="J221" s="9"/>
      <c r="K221" s="9"/>
    </row>
  </sheetData>
  <autoFilter ref="D1:D221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1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11"/>
  <sheetViews>
    <sheetView topLeftCell="A131" workbookViewId="0">
      <selection activeCell="E2" sqref="E2:G2"/>
    </sheetView>
  </sheetViews>
  <sheetFormatPr defaultRowHeight="15.75" x14ac:dyDescent="0.25"/>
  <cols>
    <col min="1" max="1" width="53.710937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287" t="s">
        <v>126</v>
      </c>
      <c r="G1" s="287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02" t="s">
        <v>317</v>
      </c>
      <c r="F2" s="302"/>
      <c r="G2" s="302"/>
      <c r="H2" s="1"/>
      <c r="I2" s="1"/>
      <c r="J2" s="1"/>
      <c r="K2" s="9"/>
      <c r="L2" s="9"/>
      <c r="M2" s="9"/>
    </row>
    <row r="3" spans="1:13" ht="15.75" customHeight="1" x14ac:dyDescent="0.2">
      <c r="A3" s="290" t="s">
        <v>127</v>
      </c>
      <c r="B3" s="290"/>
      <c r="C3" s="290"/>
      <c r="D3" s="290"/>
      <c r="E3" s="290"/>
      <c r="F3" s="290"/>
      <c r="G3" s="290"/>
      <c r="H3" s="290"/>
      <c r="I3" s="9"/>
      <c r="J3" s="9"/>
      <c r="K3" s="9"/>
      <c r="L3" s="9"/>
      <c r="M3" s="9"/>
    </row>
    <row r="4" spans="1:13" ht="27.75" customHeight="1" x14ac:dyDescent="0.2">
      <c r="A4" s="303" t="s">
        <v>293</v>
      </c>
      <c r="B4" s="303"/>
      <c r="C4" s="303"/>
      <c r="D4" s="303"/>
      <c r="E4" s="303"/>
      <c r="F4" s="303"/>
      <c r="G4" s="303"/>
      <c r="H4" s="303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 x14ac:dyDescent="0.2">
      <c r="A6" s="304" t="s">
        <v>0</v>
      </c>
      <c r="B6" s="300" t="s">
        <v>128</v>
      </c>
      <c r="C6" s="291" t="s">
        <v>93</v>
      </c>
      <c r="D6" s="291" t="s">
        <v>92</v>
      </c>
      <c r="E6" s="296" t="s">
        <v>91</v>
      </c>
      <c r="F6" s="298" t="s">
        <v>90</v>
      </c>
      <c r="G6" s="293" t="s">
        <v>89</v>
      </c>
      <c r="H6" s="9"/>
      <c r="I6" s="9"/>
      <c r="J6" s="9"/>
      <c r="K6" s="9"/>
      <c r="L6" s="9"/>
      <c r="M6" s="9"/>
    </row>
    <row r="7" spans="1:13" ht="19.5" customHeight="1" x14ac:dyDescent="0.2">
      <c r="A7" s="304"/>
      <c r="B7" s="301"/>
      <c r="C7" s="292"/>
      <c r="D7" s="292"/>
      <c r="E7" s="297"/>
      <c r="F7" s="299"/>
      <c r="G7" s="294"/>
      <c r="H7" s="9"/>
      <c r="I7" s="9"/>
      <c r="J7" s="9"/>
      <c r="K7" s="9"/>
      <c r="L7" s="9"/>
      <c r="M7" s="9"/>
    </row>
    <row r="8" spans="1:13" x14ac:dyDescent="0.2">
      <c r="A8" s="79" t="s">
        <v>88</v>
      </c>
      <c r="B8" s="121">
        <v>915</v>
      </c>
      <c r="C8" s="162" t="s">
        <v>2</v>
      </c>
      <c r="D8" s="162" t="s">
        <v>2</v>
      </c>
      <c r="E8" s="163" t="s">
        <v>97</v>
      </c>
      <c r="F8" s="162" t="s">
        <v>1</v>
      </c>
      <c r="G8" s="164">
        <f>G9+G44+G57+G90+G124+G131+G143+G50</f>
        <v>6828.01</v>
      </c>
      <c r="H8" s="9"/>
      <c r="I8" s="9"/>
      <c r="J8" s="9"/>
      <c r="K8" s="9"/>
      <c r="L8" s="9"/>
      <c r="M8" s="9"/>
    </row>
    <row r="9" spans="1:13" x14ac:dyDescent="0.2">
      <c r="A9" s="80" t="s">
        <v>87</v>
      </c>
      <c r="B9" s="74">
        <v>915</v>
      </c>
      <c r="C9" s="145" t="s">
        <v>4</v>
      </c>
      <c r="D9" s="145" t="s">
        <v>2</v>
      </c>
      <c r="E9" s="165" t="s">
        <v>97</v>
      </c>
      <c r="F9" s="145" t="s">
        <v>1</v>
      </c>
      <c r="G9" s="146">
        <f>G10+G15+G23+G33+G37+G28</f>
        <v>3677.61</v>
      </c>
      <c r="H9" s="9"/>
      <c r="I9" s="9"/>
      <c r="J9" s="9"/>
      <c r="K9" s="9"/>
      <c r="L9" s="9"/>
      <c r="M9" s="9"/>
    </row>
    <row r="10" spans="1:13" ht="27" x14ac:dyDescent="0.2">
      <c r="A10" s="161" t="s">
        <v>86</v>
      </c>
      <c r="B10" s="73">
        <v>915</v>
      </c>
      <c r="C10" s="128" t="s">
        <v>4</v>
      </c>
      <c r="D10" s="128" t="s">
        <v>20</v>
      </c>
      <c r="E10" s="129" t="s">
        <v>97</v>
      </c>
      <c r="F10" s="128" t="s">
        <v>1</v>
      </c>
      <c r="G10" s="130">
        <f>G14</f>
        <v>736.3</v>
      </c>
      <c r="H10" s="9"/>
      <c r="I10" s="9"/>
      <c r="J10" s="9"/>
      <c r="K10" s="9"/>
      <c r="L10" s="9"/>
      <c r="M10" s="9"/>
    </row>
    <row r="11" spans="1:13" ht="27" x14ac:dyDescent="0.2">
      <c r="A11" s="151" t="s">
        <v>259</v>
      </c>
      <c r="B11" s="75">
        <v>915</v>
      </c>
      <c r="C11" s="57" t="s">
        <v>4</v>
      </c>
      <c r="D11" s="57" t="s">
        <v>20</v>
      </c>
      <c r="E11" s="58" t="s">
        <v>98</v>
      </c>
      <c r="F11" s="57" t="s">
        <v>1</v>
      </c>
      <c r="G11" s="99">
        <f>G12</f>
        <v>736.3</v>
      </c>
      <c r="H11" s="9"/>
      <c r="I11" s="9"/>
      <c r="J11" s="9"/>
      <c r="K11" s="9"/>
      <c r="L11" s="9"/>
      <c r="M11" s="9"/>
    </row>
    <row r="12" spans="1:13" ht="25.5" x14ac:dyDescent="0.2">
      <c r="A12" s="152" t="s">
        <v>47</v>
      </c>
      <c r="B12" s="40">
        <v>915</v>
      </c>
      <c r="C12" s="100" t="s">
        <v>4</v>
      </c>
      <c r="D12" s="100" t="s">
        <v>20</v>
      </c>
      <c r="E12" s="101" t="s">
        <v>99</v>
      </c>
      <c r="F12" s="100" t="s">
        <v>1</v>
      </c>
      <c r="G12" s="131">
        <f>G13</f>
        <v>736.3</v>
      </c>
      <c r="H12" s="9"/>
      <c r="I12" s="9"/>
      <c r="J12" s="9"/>
      <c r="K12" s="9"/>
      <c r="L12" s="9"/>
      <c r="M12" s="9"/>
    </row>
    <row r="13" spans="1:13" x14ac:dyDescent="0.2">
      <c r="A13" s="152" t="s">
        <v>85</v>
      </c>
      <c r="B13" s="40">
        <v>915</v>
      </c>
      <c r="C13" s="100" t="s">
        <v>4</v>
      </c>
      <c r="D13" s="100" t="s">
        <v>20</v>
      </c>
      <c r="E13" s="101" t="s">
        <v>100</v>
      </c>
      <c r="F13" s="100" t="s">
        <v>1</v>
      </c>
      <c r="G13" s="131">
        <f>G14</f>
        <v>736.3</v>
      </c>
      <c r="H13" s="9"/>
      <c r="I13" s="9"/>
      <c r="J13" s="9"/>
      <c r="K13" s="9"/>
      <c r="L13" s="9"/>
      <c r="M13" s="9"/>
    </row>
    <row r="14" spans="1:13" ht="25.5" x14ac:dyDescent="0.2">
      <c r="A14" s="152" t="s">
        <v>73</v>
      </c>
      <c r="B14" s="40">
        <v>915</v>
      </c>
      <c r="C14" s="100" t="s">
        <v>4</v>
      </c>
      <c r="D14" s="100" t="s">
        <v>20</v>
      </c>
      <c r="E14" s="101" t="s">
        <v>100</v>
      </c>
      <c r="F14" s="100" t="s">
        <v>16</v>
      </c>
      <c r="G14" s="122">
        <v>736.3</v>
      </c>
      <c r="H14" s="9"/>
      <c r="I14" s="9"/>
      <c r="J14" s="9"/>
      <c r="K14" s="9"/>
      <c r="L14" s="9"/>
      <c r="M14" s="9"/>
    </row>
    <row r="15" spans="1:13" ht="40.5" x14ac:dyDescent="0.2">
      <c r="A15" s="53" t="s">
        <v>84</v>
      </c>
      <c r="B15" s="73">
        <v>915</v>
      </c>
      <c r="C15" s="128" t="s">
        <v>4</v>
      </c>
      <c r="D15" s="128" t="s">
        <v>41</v>
      </c>
      <c r="E15" s="129" t="s">
        <v>97</v>
      </c>
      <c r="F15" s="128" t="s">
        <v>1</v>
      </c>
      <c r="G15" s="130">
        <f>G16</f>
        <v>1819.6200000000001</v>
      </c>
      <c r="H15" s="9"/>
      <c r="I15" s="9"/>
      <c r="J15" s="9"/>
      <c r="K15" s="9"/>
      <c r="L15" s="9"/>
      <c r="M15" s="9"/>
    </row>
    <row r="16" spans="1:13" ht="27" x14ac:dyDescent="0.2">
      <c r="A16" s="56" t="s">
        <v>259</v>
      </c>
      <c r="B16" s="75">
        <v>915</v>
      </c>
      <c r="C16" s="57" t="s">
        <v>4</v>
      </c>
      <c r="D16" s="57" t="s">
        <v>41</v>
      </c>
      <c r="E16" s="58" t="s">
        <v>98</v>
      </c>
      <c r="F16" s="57" t="s">
        <v>1</v>
      </c>
      <c r="G16" s="103">
        <f>G17</f>
        <v>1819.6200000000001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40">
        <v>915</v>
      </c>
      <c r="C17" s="100" t="s">
        <v>4</v>
      </c>
      <c r="D17" s="100" t="s">
        <v>41</v>
      </c>
      <c r="E17" s="101" t="s">
        <v>99</v>
      </c>
      <c r="F17" s="100" t="s">
        <v>1</v>
      </c>
      <c r="G17" s="131">
        <f>G18+G21</f>
        <v>1819.6200000000001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83</v>
      </c>
      <c r="B18" s="40">
        <v>915</v>
      </c>
      <c r="C18" s="100" t="s">
        <v>4</v>
      </c>
      <c r="D18" s="100" t="s">
        <v>41</v>
      </c>
      <c r="E18" s="101" t="s">
        <v>101</v>
      </c>
      <c r="F18" s="100" t="s">
        <v>1</v>
      </c>
      <c r="G18" s="131">
        <f>G19+G20+G22</f>
        <v>1819.6200000000001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73</v>
      </c>
      <c r="B19" s="40">
        <v>915</v>
      </c>
      <c r="C19" s="100" t="s">
        <v>4</v>
      </c>
      <c r="D19" s="100" t="s">
        <v>41</v>
      </c>
      <c r="E19" s="101" t="s">
        <v>101</v>
      </c>
      <c r="F19" s="100" t="s">
        <v>16</v>
      </c>
      <c r="G19" s="122">
        <v>1499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40">
        <v>915</v>
      </c>
      <c r="C20" s="100" t="s">
        <v>4</v>
      </c>
      <c r="D20" s="100" t="s">
        <v>41</v>
      </c>
      <c r="E20" s="101" t="s">
        <v>101</v>
      </c>
      <c r="F20" s="100" t="s">
        <v>44</v>
      </c>
      <c r="G20" s="123">
        <v>318.7</v>
      </c>
      <c r="H20" s="9"/>
      <c r="I20" s="9"/>
      <c r="J20" s="9"/>
      <c r="K20" s="9"/>
      <c r="L20" s="9"/>
      <c r="M20" s="9"/>
    </row>
    <row r="21" spans="1:13" hidden="1" x14ac:dyDescent="0.2">
      <c r="A21" s="11" t="s">
        <v>21</v>
      </c>
      <c r="B21" s="40">
        <v>915</v>
      </c>
      <c r="C21" s="100" t="s">
        <v>4</v>
      </c>
      <c r="D21" s="100" t="s">
        <v>41</v>
      </c>
      <c r="E21" s="101" t="s">
        <v>197</v>
      </c>
      <c r="F21" s="100" t="s">
        <v>65</v>
      </c>
      <c r="G21" s="122"/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40">
        <v>915</v>
      </c>
      <c r="C22" s="100" t="s">
        <v>4</v>
      </c>
      <c r="D22" s="100" t="s">
        <v>41</v>
      </c>
      <c r="E22" s="101" t="s">
        <v>101</v>
      </c>
      <c r="F22" s="100" t="s">
        <v>51</v>
      </c>
      <c r="G22" s="132">
        <v>1.92</v>
      </c>
      <c r="H22" s="9"/>
      <c r="I22" s="9"/>
      <c r="J22" s="9"/>
      <c r="K22" s="9"/>
      <c r="L22" s="9"/>
      <c r="M22" s="9"/>
    </row>
    <row r="23" spans="1:13" ht="40.5" x14ac:dyDescent="0.2">
      <c r="A23" s="53" t="s">
        <v>82</v>
      </c>
      <c r="B23" s="73">
        <v>915</v>
      </c>
      <c r="C23" s="128" t="s">
        <v>4</v>
      </c>
      <c r="D23" s="128" t="s">
        <v>10</v>
      </c>
      <c r="E23" s="129" t="s">
        <v>97</v>
      </c>
      <c r="F23" s="128" t="s">
        <v>1</v>
      </c>
      <c r="G23" s="130">
        <f>G24</f>
        <v>4</v>
      </c>
      <c r="H23" s="9"/>
      <c r="I23" s="9"/>
      <c r="J23" s="9"/>
      <c r="K23" s="9"/>
      <c r="L23" s="9"/>
      <c r="M23" s="9"/>
    </row>
    <row r="24" spans="1:13" ht="27" x14ac:dyDescent="0.2">
      <c r="A24" s="56" t="s">
        <v>259</v>
      </c>
      <c r="B24" s="75">
        <v>915</v>
      </c>
      <c r="C24" s="57" t="s">
        <v>4</v>
      </c>
      <c r="D24" s="57" t="s">
        <v>10</v>
      </c>
      <c r="E24" s="58" t="s">
        <v>98</v>
      </c>
      <c r="F24" s="57" t="s">
        <v>1</v>
      </c>
      <c r="G24" s="99">
        <f>G25</f>
        <v>4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0">
        <v>915</v>
      </c>
      <c r="C25" s="100" t="s">
        <v>4</v>
      </c>
      <c r="D25" s="100" t="s">
        <v>10</v>
      </c>
      <c r="E25" s="127" t="s">
        <v>99</v>
      </c>
      <c r="F25" s="100" t="s">
        <v>1</v>
      </c>
      <c r="G25" s="131">
        <f>G26</f>
        <v>4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213</v>
      </c>
      <c r="B26" s="40">
        <v>915</v>
      </c>
      <c r="C26" s="100" t="s">
        <v>4</v>
      </c>
      <c r="D26" s="100" t="s">
        <v>10</v>
      </c>
      <c r="E26" s="127" t="s">
        <v>200</v>
      </c>
      <c r="F26" s="100" t="s">
        <v>1</v>
      </c>
      <c r="G26" s="131">
        <f>G27</f>
        <v>4</v>
      </c>
      <c r="H26" s="9"/>
      <c r="I26" s="9"/>
      <c r="J26" s="9"/>
      <c r="K26" s="9"/>
      <c r="L26" s="9"/>
      <c r="M26" s="9"/>
    </row>
    <row r="27" spans="1:13" ht="13.5" customHeight="1" x14ac:dyDescent="0.2">
      <c r="A27" s="11" t="s">
        <v>21</v>
      </c>
      <c r="B27" s="40">
        <v>915</v>
      </c>
      <c r="C27" s="100" t="s">
        <v>4</v>
      </c>
      <c r="D27" s="100" t="s">
        <v>10</v>
      </c>
      <c r="E27" s="127" t="s">
        <v>200</v>
      </c>
      <c r="F27" s="100" t="s">
        <v>65</v>
      </c>
      <c r="G27" s="131">
        <v>4</v>
      </c>
      <c r="H27" s="9"/>
      <c r="I27" s="9"/>
      <c r="J27" s="9"/>
      <c r="K27" s="9"/>
      <c r="L27" s="9"/>
      <c r="M27" s="9"/>
    </row>
    <row r="28" spans="1:13" hidden="1" x14ac:dyDescent="0.2">
      <c r="A28" s="70" t="s">
        <v>201</v>
      </c>
      <c r="B28" s="73">
        <v>915</v>
      </c>
      <c r="C28" s="128" t="s">
        <v>4</v>
      </c>
      <c r="D28" s="128" t="s">
        <v>22</v>
      </c>
      <c r="E28" s="166" t="s">
        <v>97</v>
      </c>
      <c r="F28" s="128" t="s">
        <v>1</v>
      </c>
      <c r="G28" s="167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102</v>
      </c>
      <c r="B29" s="40">
        <v>915</v>
      </c>
      <c r="C29" s="100" t="s">
        <v>4</v>
      </c>
      <c r="D29" s="100" t="s">
        <v>22</v>
      </c>
      <c r="E29" s="127" t="s">
        <v>103</v>
      </c>
      <c r="F29" s="100" t="s">
        <v>1</v>
      </c>
      <c r="G29" s="131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47</v>
      </c>
      <c r="B30" s="40">
        <v>915</v>
      </c>
      <c r="C30" s="100" t="s">
        <v>4</v>
      </c>
      <c r="D30" s="100" t="s">
        <v>22</v>
      </c>
      <c r="E30" s="127" t="s">
        <v>104</v>
      </c>
      <c r="F30" s="100" t="s">
        <v>1</v>
      </c>
      <c r="G30" s="131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46</v>
      </c>
      <c r="B31" s="40">
        <v>915</v>
      </c>
      <c r="C31" s="100" t="s">
        <v>4</v>
      </c>
      <c r="D31" s="100" t="s">
        <v>22</v>
      </c>
      <c r="E31" s="127" t="s">
        <v>207</v>
      </c>
      <c r="F31" s="100" t="s">
        <v>1</v>
      </c>
      <c r="G31" s="131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62</v>
      </c>
      <c r="B32" s="40">
        <v>915</v>
      </c>
      <c r="C32" s="100" t="s">
        <v>4</v>
      </c>
      <c r="D32" s="100" t="s">
        <v>22</v>
      </c>
      <c r="E32" s="127" t="s">
        <v>202</v>
      </c>
      <c r="F32" s="100" t="s">
        <v>51</v>
      </c>
      <c r="G32" s="131">
        <v>0</v>
      </c>
      <c r="H32" s="9"/>
      <c r="I32" s="9"/>
      <c r="J32" s="9"/>
      <c r="K32" s="9"/>
      <c r="L32" s="9"/>
      <c r="M32" s="9"/>
    </row>
    <row r="33" spans="1:13" x14ac:dyDescent="0.2">
      <c r="A33" s="53" t="s">
        <v>81</v>
      </c>
      <c r="B33" s="73">
        <v>915</v>
      </c>
      <c r="C33" s="128" t="s">
        <v>4</v>
      </c>
      <c r="D33" s="128" t="s">
        <v>15</v>
      </c>
      <c r="E33" s="129" t="s">
        <v>97</v>
      </c>
      <c r="F33" s="128" t="s">
        <v>1</v>
      </c>
      <c r="G33" s="167">
        <f>G34</f>
        <v>1</v>
      </c>
      <c r="H33" s="9"/>
      <c r="I33" s="9"/>
      <c r="J33" s="9"/>
      <c r="K33" s="9"/>
      <c r="L33" s="9"/>
      <c r="M33" s="9"/>
    </row>
    <row r="34" spans="1:13" ht="27" x14ac:dyDescent="0.2">
      <c r="A34" s="56" t="s">
        <v>259</v>
      </c>
      <c r="B34" s="75">
        <v>915</v>
      </c>
      <c r="C34" s="57" t="s">
        <v>4</v>
      </c>
      <c r="D34" s="57" t="s">
        <v>15</v>
      </c>
      <c r="E34" s="58" t="s">
        <v>98</v>
      </c>
      <c r="F34" s="57" t="s">
        <v>1</v>
      </c>
      <c r="G34" s="99">
        <f>G35</f>
        <v>1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0">
        <v>915</v>
      </c>
      <c r="C35" s="100" t="s">
        <v>4</v>
      </c>
      <c r="D35" s="100" t="s">
        <v>15</v>
      </c>
      <c r="E35" s="101" t="s">
        <v>99</v>
      </c>
      <c r="F35" s="100" t="s">
        <v>1</v>
      </c>
      <c r="G35" s="131">
        <f>G36</f>
        <v>1</v>
      </c>
      <c r="H35" s="9"/>
      <c r="I35" s="9"/>
      <c r="J35" s="9"/>
      <c r="K35" s="9"/>
      <c r="L35" s="9"/>
      <c r="M35" s="9"/>
    </row>
    <row r="36" spans="1:13" x14ac:dyDescent="0.2">
      <c r="A36" s="11" t="s">
        <v>80</v>
      </c>
      <c r="B36" s="40">
        <v>915</v>
      </c>
      <c r="C36" s="100" t="s">
        <v>4</v>
      </c>
      <c r="D36" s="100" t="s">
        <v>15</v>
      </c>
      <c r="E36" s="101" t="s">
        <v>105</v>
      </c>
      <c r="F36" s="100" t="s">
        <v>79</v>
      </c>
      <c r="G36" s="131">
        <v>1</v>
      </c>
      <c r="H36" s="9"/>
      <c r="I36" s="9"/>
      <c r="J36" s="9"/>
      <c r="K36" s="9"/>
      <c r="L36" s="9"/>
      <c r="M36" s="9"/>
    </row>
    <row r="37" spans="1:13" x14ac:dyDescent="0.2">
      <c r="A37" s="81" t="s">
        <v>78</v>
      </c>
      <c r="B37" s="73">
        <v>915</v>
      </c>
      <c r="C37" s="128" t="s">
        <v>4</v>
      </c>
      <c r="D37" s="128" t="s">
        <v>17</v>
      </c>
      <c r="E37" s="129" t="s">
        <v>97</v>
      </c>
      <c r="F37" s="128" t="s">
        <v>1</v>
      </c>
      <c r="G37" s="130">
        <f>G39</f>
        <v>1116.69</v>
      </c>
      <c r="H37" s="9"/>
      <c r="I37" s="9"/>
      <c r="J37" s="9"/>
      <c r="K37" s="9"/>
      <c r="L37" s="9"/>
      <c r="M37" s="9"/>
    </row>
    <row r="38" spans="1:13" ht="27" x14ac:dyDescent="0.2">
      <c r="A38" s="56" t="s">
        <v>268</v>
      </c>
      <c r="B38" s="75">
        <v>915</v>
      </c>
      <c r="C38" s="57" t="s">
        <v>4</v>
      </c>
      <c r="D38" s="57" t="s">
        <v>17</v>
      </c>
      <c r="E38" s="58" t="s">
        <v>98</v>
      </c>
      <c r="F38" s="57" t="s">
        <v>1</v>
      </c>
      <c r="G38" s="99">
        <f>G39</f>
        <v>1116.69</v>
      </c>
      <c r="H38" s="9"/>
      <c r="I38" s="9"/>
      <c r="J38" s="9"/>
      <c r="K38" s="9"/>
      <c r="L38" s="9"/>
      <c r="M38" s="9"/>
    </row>
    <row r="39" spans="1:13" ht="25.5" x14ac:dyDescent="0.2">
      <c r="A39" s="139" t="s">
        <v>47</v>
      </c>
      <c r="B39" s="40">
        <v>915</v>
      </c>
      <c r="C39" s="13" t="s">
        <v>4</v>
      </c>
      <c r="D39" s="13" t="s">
        <v>17</v>
      </c>
      <c r="E39" s="18" t="s">
        <v>99</v>
      </c>
      <c r="F39" s="137" t="s">
        <v>1</v>
      </c>
      <c r="G39" s="138">
        <f>G40</f>
        <v>1116.69</v>
      </c>
      <c r="H39" s="9"/>
      <c r="I39" s="9"/>
      <c r="J39" s="9"/>
      <c r="K39" s="9"/>
      <c r="L39" s="9"/>
      <c r="M39" s="9"/>
    </row>
    <row r="40" spans="1:13" ht="25.5" x14ac:dyDescent="0.2">
      <c r="A40" s="11" t="s">
        <v>83</v>
      </c>
      <c r="B40" s="40">
        <v>915</v>
      </c>
      <c r="C40" s="13" t="s">
        <v>4</v>
      </c>
      <c r="D40" s="13" t="s">
        <v>17</v>
      </c>
      <c r="E40" s="18" t="s">
        <v>106</v>
      </c>
      <c r="F40" s="13" t="s">
        <v>1</v>
      </c>
      <c r="G40" s="123">
        <f>G41+G42+G43</f>
        <v>1116.69</v>
      </c>
      <c r="H40" s="9"/>
      <c r="I40" s="9"/>
      <c r="J40" s="9"/>
      <c r="K40" s="9"/>
      <c r="L40" s="9"/>
      <c r="M40" s="9"/>
    </row>
    <row r="41" spans="1:13" ht="25.5" x14ac:dyDescent="0.2">
      <c r="A41" s="12" t="s">
        <v>77</v>
      </c>
      <c r="B41" s="40">
        <v>915</v>
      </c>
      <c r="C41" s="13" t="s">
        <v>4</v>
      </c>
      <c r="D41" s="13" t="s">
        <v>17</v>
      </c>
      <c r="E41" s="18" t="s">
        <v>106</v>
      </c>
      <c r="F41" s="13" t="s">
        <v>5</v>
      </c>
      <c r="G41" s="132">
        <v>893.3</v>
      </c>
      <c r="H41" s="9"/>
      <c r="I41" s="9"/>
      <c r="J41" s="9"/>
      <c r="K41" s="9"/>
      <c r="L41" s="9"/>
      <c r="M41" s="9"/>
    </row>
    <row r="42" spans="1:13" ht="25.5" customHeight="1" x14ac:dyDescent="0.2">
      <c r="A42" s="11" t="s">
        <v>45</v>
      </c>
      <c r="B42" s="40">
        <v>915</v>
      </c>
      <c r="C42" s="13" t="s">
        <v>4</v>
      </c>
      <c r="D42" s="13" t="s">
        <v>17</v>
      </c>
      <c r="E42" s="18" t="s">
        <v>106</v>
      </c>
      <c r="F42" s="13" t="s">
        <v>44</v>
      </c>
      <c r="G42" s="122">
        <v>221.65</v>
      </c>
      <c r="H42" s="9"/>
      <c r="I42" s="9"/>
      <c r="J42" s="9"/>
      <c r="K42" s="9"/>
      <c r="L42" s="9"/>
      <c r="M42" s="9"/>
    </row>
    <row r="43" spans="1:13" ht="17.25" customHeight="1" x14ac:dyDescent="0.2">
      <c r="A43" s="11" t="s">
        <v>62</v>
      </c>
      <c r="B43" s="40">
        <v>915</v>
      </c>
      <c r="C43" s="13" t="s">
        <v>4</v>
      </c>
      <c r="D43" s="13" t="s">
        <v>17</v>
      </c>
      <c r="E43" s="18" t="s">
        <v>106</v>
      </c>
      <c r="F43" s="13" t="s">
        <v>51</v>
      </c>
      <c r="G43" s="123">
        <v>1.74</v>
      </c>
      <c r="H43" s="9"/>
      <c r="I43" s="9"/>
      <c r="J43" s="9"/>
      <c r="K43" s="9"/>
      <c r="L43" s="9"/>
      <c r="M43" s="9"/>
    </row>
    <row r="44" spans="1:13" x14ac:dyDescent="0.2">
      <c r="A44" s="50" t="s">
        <v>76</v>
      </c>
      <c r="B44" s="74">
        <v>915</v>
      </c>
      <c r="C44" s="145" t="s">
        <v>20</v>
      </c>
      <c r="D44" s="145" t="s">
        <v>2</v>
      </c>
      <c r="E44" s="165" t="s">
        <v>97</v>
      </c>
      <c r="F44" s="145" t="s">
        <v>1</v>
      </c>
      <c r="G44" s="146">
        <f>G45</f>
        <v>156.19999999999999</v>
      </c>
      <c r="H44" s="9"/>
      <c r="I44" s="9"/>
      <c r="J44" s="9"/>
      <c r="K44" s="9"/>
      <c r="L44" s="9"/>
      <c r="M44" s="9"/>
    </row>
    <row r="45" spans="1:13" x14ac:dyDescent="0.2">
      <c r="A45" s="54" t="s">
        <v>75</v>
      </c>
      <c r="B45" s="73">
        <v>915</v>
      </c>
      <c r="C45" s="128" t="s">
        <v>20</v>
      </c>
      <c r="D45" s="128" t="s">
        <v>7</v>
      </c>
      <c r="E45" s="129" t="s">
        <v>97</v>
      </c>
      <c r="F45" s="128" t="s">
        <v>1</v>
      </c>
      <c r="G45" s="130">
        <f>G46</f>
        <v>156.19999999999999</v>
      </c>
      <c r="H45" s="9"/>
      <c r="I45" s="9"/>
      <c r="J45" s="9"/>
      <c r="K45" s="9"/>
      <c r="L45" s="9"/>
      <c r="M45" s="9"/>
    </row>
    <row r="46" spans="1:13" ht="27" x14ac:dyDescent="0.2">
      <c r="A46" s="56" t="s">
        <v>268</v>
      </c>
      <c r="B46" s="75">
        <v>915</v>
      </c>
      <c r="C46" s="57" t="s">
        <v>20</v>
      </c>
      <c r="D46" s="57" t="s">
        <v>7</v>
      </c>
      <c r="E46" s="58" t="s">
        <v>98</v>
      </c>
      <c r="F46" s="57" t="s">
        <v>1</v>
      </c>
      <c r="G46" s="99">
        <f>G47</f>
        <v>156.19999999999999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74</v>
      </c>
      <c r="B47" s="40">
        <v>915</v>
      </c>
      <c r="C47" s="100" t="s">
        <v>20</v>
      </c>
      <c r="D47" s="100" t="s">
        <v>7</v>
      </c>
      <c r="E47" s="101" t="s">
        <v>297</v>
      </c>
      <c r="F47" s="100" t="s">
        <v>1</v>
      </c>
      <c r="G47" s="131">
        <f>G49+G48</f>
        <v>156.19999999999999</v>
      </c>
      <c r="H47" s="9"/>
      <c r="I47" s="9"/>
      <c r="J47" s="9"/>
      <c r="K47" s="9"/>
      <c r="L47" s="9"/>
      <c r="M47" s="9"/>
    </row>
    <row r="48" spans="1:13" ht="25.5" x14ac:dyDescent="0.2">
      <c r="A48" s="11" t="s">
        <v>73</v>
      </c>
      <c r="B48" s="40">
        <v>915</v>
      </c>
      <c r="C48" s="100" t="s">
        <v>20</v>
      </c>
      <c r="D48" s="100" t="s">
        <v>7</v>
      </c>
      <c r="E48" s="101" t="s">
        <v>297</v>
      </c>
      <c r="F48" s="100" t="s">
        <v>16</v>
      </c>
      <c r="G48" s="122">
        <v>156.19999999999999</v>
      </c>
      <c r="H48" s="9"/>
      <c r="I48" s="9"/>
      <c r="J48" s="9"/>
      <c r="K48" s="9"/>
      <c r="L48" s="9"/>
      <c r="M48" s="9"/>
    </row>
    <row r="49" spans="1:13" ht="25.5" x14ac:dyDescent="0.2">
      <c r="A49" s="11" t="s">
        <v>45</v>
      </c>
      <c r="B49" s="40">
        <v>915</v>
      </c>
      <c r="C49" s="100" t="s">
        <v>20</v>
      </c>
      <c r="D49" s="100" t="s">
        <v>7</v>
      </c>
      <c r="E49" s="101" t="s">
        <v>297</v>
      </c>
      <c r="F49" s="100" t="s">
        <v>44</v>
      </c>
      <c r="G49" s="131">
        <v>0</v>
      </c>
      <c r="H49" s="9"/>
      <c r="I49" s="9"/>
      <c r="J49" s="9"/>
      <c r="K49" s="9"/>
      <c r="L49" s="9"/>
      <c r="M49" s="9"/>
    </row>
    <row r="50" spans="1:13" ht="25.5" x14ac:dyDescent="0.2">
      <c r="A50" s="149" t="s">
        <v>72</v>
      </c>
      <c r="B50" s="74">
        <v>915</v>
      </c>
      <c r="C50" s="145" t="s">
        <v>7</v>
      </c>
      <c r="D50" s="145" t="s">
        <v>2</v>
      </c>
      <c r="E50" s="165" t="s">
        <v>97</v>
      </c>
      <c r="F50" s="145" t="s">
        <v>1</v>
      </c>
      <c r="G50" s="146">
        <f>G51</f>
        <v>6.8</v>
      </c>
      <c r="H50" s="9"/>
      <c r="I50" s="9"/>
      <c r="J50" s="9"/>
      <c r="K50" s="9"/>
      <c r="L50" s="9"/>
      <c r="M50" s="9"/>
    </row>
    <row r="51" spans="1:13" ht="25.5" x14ac:dyDescent="0.2">
      <c r="A51" s="150" t="s">
        <v>287</v>
      </c>
      <c r="B51" s="73">
        <v>915</v>
      </c>
      <c r="C51" s="128" t="s">
        <v>7</v>
      </c>
      <c r="D51" s="128" t="s">
        <v>288</v>
      </c>
      <c r="E51" s="129" t="s">
        <v>97</v>
      </c>
      <c r="F51" s="128" t="s">
        <v>1</v>
      </c>
      <c r="G51" s="130">
        <f t="shared" ref="G51:G53" si="0">G52</f>
        <v>6.8</v>
      </c>
      <c r="H51" s="9"/>
      <c r="I51" s="9"/>
      <c r="J51" s="9"/>
      <c r="K51" s="9"/>
      <c r="L51" s="9"/>
      <c r="M51" s="9"/>
    </row>
    <row r="52" spans="1:13" ht="27" x14ac:dyDescent="0.2">
      <c r="A52" s="151" t="s">
        <v>259</v>
      </c>
      <c r="B52" s="75">
        <v>915</v>
      </c>
      <c r="C52" s="57" t="s">
        <v>7</v>
      </c>
      <c r="D52" s="57" t="s">
        <v>288</v>
      </c>
      <c r="E52" s="58" t="s">
        <v>98</v>
      </c>
      <c r="F52" s="57" t="s">
        <v>1</v>
      </c>
      <c r="G52" s="147">
        <f>G53+G55</f>
        <v>6.8</v>
      </c>
      <c r="H52" s="9"/>
      <c r="I52" s="9"/>
      <c r="J52" s="9"/>
      <c r="K52" s="9"/>
      <c r="L52" s="9"/>
      <c r="M52" s="9"/>
    </row>
    <row r="53" spans="1:13" ht="25.5" x14ac:dyDescent="0.2">
      <c r="A53" s="152" t="s">
        <v>289</v>
      </c>
      <c r="B53" s="40">
        <v>915</v>
      </c>
      <c r="C53" s="100" t="s">
        <v>7</v>
      </c>
      <c r="D53" s="100" t="s">
        <v>288</v>
      </c>
      <c r="E53" s="101" t="s">
        <v>298</v>
      </c>
      <c r="F53" s="100" t="s">
        <v>1</v>
      </c>
      <c r="G53" s="131">
        <f t="shared" si="0"/>
        <v>6.7</v>
      </c>
      <c r="H53" s="9"/>
      <c r="I53" s="9"/>
      <c r="J53" s="9"/>
      <c r="K53" s="9"/>
      <c r="L53" s="9"/>
      <c r="M53" s="9"/>
    </row>
    <row r="54" spans="1:13" ht="25.5" x14ac:dyDescent="0.2">
      <c r="A54" s="152" t="s">
        <v>73</v>
      </c>
      <c r="B54" s="40">
        <v>915</v>
      </c>
      <c r="C54" s="100" t="s">
        <v>7</v>
      </c>
      <c r="D54" s="100" t="s">
        <v>288</v>
      </c>
      <c r="E54" s="101" t="s">
        <v>298</v>
      </c>
      <c r="F54" s="100" t="s">
        <v>16</v>
      </c>
      <c r="G54" s="131">
        <v>6.7</v>
      </c>
      <c r="H54" s="9"/>
      <c r="I54" s="9"/>
      <c r="J54" s="9"/>
      <c r="K54" s="9"/>
      <c r="L54" s="9"/>
      <c r="M54" s="9"/>
    </row>
    <row r="55" spans="1:13" ht="25.5" x14ac:dyDescent="0.2">
      <c r="A55" s="152" t="s">
        <v>289</v>
      </c>
      <c r="B55" s="40">
        <v>915</v>
      </c>
      <c r="C55" s="100" t="s">
        <v>7</v>
      </c>
      <c r="D55" s="100" t="s">
        <v>288</v>
      </c>
      <c r="E55" s="101" t="s">
        <v>303</v>
      </c>
      <c r="F55" s="100" t="s">
        <v>1</v>
      </c>
      <c r="G55" s="131">
        <f>G56</f>
        <v>0.1</v>
      </c>
      <c r="H55" s="9"/>
      <c r="I55" s="9"/>
      <c r="J55" s="9"/>
      <c r="K55" s="9"/>
      <c r="L55" s="9"/>
      <c r="M55" s="9"/>
    </row>
    <row r="56" spans="1:13" ht="25.5" x14ac:dyDescent="0.2">
      <c r="A56" s="152" t="s">
        <v>73</v>
      </c>
      <c r="B56" s="40">
        <v>915</v>
      </c>
      <c r="C56" s="100" t="s">
        <v>7</v>
      </c>
      <c r="D56" s="100" t="s">
        <v>288</v>
      </c>
      <c r="E56" s="101" t="s">
        <v>303</v>
      </c>
      <c r="F56" s="100" t="s">
        <v>16</v>
      </c>
      <c r="G56" s="131">
        <v>0.1</v>
      </c>
      <c r="H56" s="9"/>
      <c r="I56" s="9"/>
      <c r="J56" s="9"/>
      <c r="K56" s="9"/>
      <c r="L56" s="9"/>
      <c r="M56" s="9"/>
    </row>
    <row r="57" spans="1:13" x14ac:dyDescent="0.2">
      <c r="A57" s="52" t="s">
        <v>71</v>
      </c>
      <c r="B57" s="74">
        <v>915</v>
      </c>
      <c r="C57" s="145" t="s">
        <v>41</v>
      </c>
      <c r="D57" s="145" t="s">
        <v>2</v>
      </c>
      <c r="E57" s="165" t="s">
        <v>97</v>
      </c>
      <c r="F57" s="145" t="s">
        <v>1</v>
      </c>
      <c r="G57" s="146">
        <f>G58+G69</f>
        <v>751.25</v>
      </c>
      <c r="H57" s="9"/>
      <c r="I57" s="9"/>
      <c r="J57" s="9"/>
      <c r="K57" s="9"/>
      <c r="L57" s="9"/>
      <c r="M57" s="9"/>
    </row>
    <row r="58" spans="1:13" x14ac:dyDescent="0.2">
      <c r="A58" s="54" t="s">
        <v>70</v>
      </c>
      <c r="B58" s="73">
        <v>915</v>
      </c>
      <c r="C58" s="128" t="s">
        <v>41</v>
      </c>
      <c r="D58" s="128" t="s">
        <v>68</v>
      </c>
      <c r="E58" s="129" t="s">
        <v>97</v>
      </c>
      <c r="F58" s="128" t="s">
        <v>1</v>
      </c>
      <c r="G58" s="130">
        <f>G59</f>
        <v>459</v>
      </c>
      <c r="H58" s="9"/>
      <c r="I58" s="9"/>
      <c r="J58" s="9"/>
      <c r="K58" s="9"/>
      <c r="L58" s="9"/>
      <c r="M58" s="9"/>
    </row>
    <row r="59" spans="1:13" ht="27" x14ac:dyDescent="0.2">
      <c r="A59" s="56" t="s">
        <v>261</v>
      </c>
      <c r="B59" s="75">
        <v>915</v>
      </c>
      <c r="C59" s="57" t="s">
        <v>41</v>
      </c>
      <c r="D59" s="57" t="s">
        <v>68</v>
      </c>
      <c r="E59" s="58" t="s">
        <v>111</v>
      </c>
      <c r="F59" s="57" t="s">
        <v>1</v>
      </c>
      <c r="G59" s="99">
        <f>G60+G63+G66</f>
        <v>459</v>
      </c>
      <c r="H59" s="9"/>
      <c r="I59" s="9"/>
      <c r="J59" s="9"/>
      <c r="K59" s="9"/>
      <c r="L59" s="9"/>
      <c r="M59" s="9"/>
    </row>
    <row r="60" spans="1:13" x14ac:dyDescent="0.2">
      <c r="A60" s="11" t="s">
        <v>46</v>
      </c>
      <c r="B60" s="40">
        <v>915</v>
      </c>
      <c r="C60" s="100" t="s">
        <v>41</v>
      </c>
      <c r="D60" s="100" t="s">
        <v>68</v>
      </c>
      <c r="E60" s="101" t="s">
        <v>112</v>
      </c>
      <c r="F60" s="100" t="s">
        <v>1</v>
      </c>
      <c r="G60" s="131">
        <f>G61</f>
        <v>459</v>
      </c>
      <c r="H60" s="9"/>
      <c r="I60" s="9"/>
      <c r="J60" s="9"/>
      <c r="K60" s="9"/>
      <c r="L60" s="9"/>
      <c r="M60" s="9"/>
    </row>
    <row r="61" spans="1:13" x14ac:dyDescent="0.2">
      <c r="A61" s="11" t="s">
        <v>69</v>
      </c>
      <c r="B61" s="40">
        <v>915</v>
      </c>
      <c r="C61" s="100" t="s">
        <v>41</v>
      </c>
      <c r="D61" s="100" t="s">
        <v>68</v>
      </c>
      <c r="E61" s="101" t="s">
        <v>240</v>
      </c>
      <c r="F61" s="100" t="s">
        <v>1</v>
      </c>
      <c r="G61" s="131">
        <f>G62</f>
        <v>459</v>
      </c>
      <c r="H61" s="9"/>
      <c r="I61" s="9"/>
      <c r="J61" s="9"/>
      <c r="K61" s="9"/>
      <c r="L61" s="9"/>
      <c r="M61" s="9"/>
    </row>
    <row r="62" spans="1:13" ht="24" customHeight="1" x14ac:dyDescent="0.2">
      <c r="A62" s="11" t="s">
        <v>45</v>
      </c>
      <c r="B62" s="40">
        <v>915</v>
      </c>
      <c r="C62" s="100" t="s">
        <v>41</v>
      </c>
      <c r="D62" s="100" t="s">
        <v>68</v>
      </c>
      <c r="E62" s="101" t="s">
        <v>240</v>
      </c>
      <c r="F62" s="100" t="s">
        <v>44</v>
      </c>
      <c r="G62" s="122">
        <v>459</v>
      </c>
      <c r="H62" s="9"/>
      <c r="I62" s="9"/>
      <c r="J62" s="9"/>
      <c r="K62" s="9"/>
      <c r="L62" s="9"/>
      <c r="M62" s="9"/>
    </row>
    <row r="63" spans="1:13" hidden="1" x14ac:dyDescent="0.2">
      <c r="A63" s="11" t="s">
        <v>46</v>
      </c>
      <c r="B63" s="40">
        <v>915</v>
      </c>
      <c r="C63" s="100" t="s">
        <v>41</v>
      </c>
      <c r="D63" s="100" t="s">
        <v>68</v>
      </c>
      <c r="E63" s="101" t="s">
        <v>235</v>
      </c>
      <c r="F63" s="100" t="s">
        <v>1</v>
      </c>
      <c r="G63" s="168">
        <f>G64</f>
        <v>0</v>
      </c>
      <c r="H63" s="9"/>
      <c r="I63" s="9"/>
      <c r="J63" s="9"/>
      <c r="K63" s="9"/>
      <c r="L63" s="9"/>
      <c r="M63" s="9"/>
    </row>
    <row r="64" spans="1:13" hidden="1" x14ac:dyDescent="0.2">
      <c r="A64" s="11" t="s">
        <v>69</v>
      </c>
      <c r="B64" s="40">
        <v>915</v>
      </c>
      <c r="C64" s="100" t="s">
        <v>41</v>
      </c>
      <c r="D64" s="100" t="s">
        <v>68</v>
      </c>
      <c r="E64" s="101" t="s">
        <v>234</v>
      </c>
      <c r="F64" s="100" t="s">
        <v>1</v>
      </c>
      <c r="G64" s="131">
        <f>G65</f>
        <v>0</v>
      </c>
      <c r="H64" s="9"/>
      <c r="I64" s="9"/>
      <c r="J64" s="9"/>
      <c r="K64" s="9"/>
      <c r="L64" s="9"/>
      <c r="M64" s="9"/>
    </row>
    <row r="65" spans="1:13" ht="25.5" hidden="1" x14ac:dyDescent="0.2">
      <c r="A65" s="11" t="s">
        <v>45</v>
      </c>
      <c r="B65" s="40">
        <v>915</v>
      </c>
      <c r="C65" s="100" t="s">
        <v>41</v>
      </c>
      <c r="D65" s="100" t="s">
        <v>68</v>
      </c>
      <c r="E65" s="101" t="s">
        <v>234</v>
      </c>
      <c r="F65" s="100" t="s">
        <v>44</v>
      </c>
      <c r="G65" s="131"/>
      <c r="H65" s="9"/>
      <c r="I65" s="9"/>
      <c r="J65" s="9"/>
      <c r="K65" s="9"/>
      <c r="L65" s="9"/>
      <c r="M65" s="9"/>
    </row>
    <row r="66" spans="1:13" hidden="1" x14ac:dyDescent="0.2">
      <c r="A66" s="11" t="s">
        <v>46</v>
      </c>
      <c r="B66" s="77">
        <v>915</v>
      </c>
      <c r="C66" s="100" t="s">
        <v>41</v>
      </c>
      <c r="D66" s="100" t="s">
        <v>68</v>
      </c>
      <c r="E66" s="101" t="s">
        <v>249</v>
      </c>
      <c r="F66" s="100" t="s">
        <v>1</v>
      </c>
      <c r="G66" s="168">
        <f>G67</f>
        <v>0</v>
      </c>
      <c r="H66" s="9"/>
      <c r="I66" s="9"/>
      <c r="J66" s="9"/>
      <c r="K66" s="9"/>
      <c r="L66" s="9"/>
      <c r="M66" s="9"/>
    </row>
    <row r="67" spans="1:13" hidden="1" x14ac:dyDescent="0.2">
      <c r="A67" s="11" t="s">
        <v>69</v>
      </c>
      <c r="B67" s="77">
        <v>915</v>
      </c>
      <c r="C67" s="100" t="s">
        <v>41</v>
      </c>
      <c r="D67" s="100" t="s">
        <v>68</v>
      </c>
      <c r="E67" s="101" t="s">
        <v>250</v>
      </c>
      <c r="F67" s="100" t="s">
        <v>1</v>
      </c>
      <c r="G67" s="131">
        <f>G68</f>
        <v>0</v>
      </c>
      <c r="H67" s="9"/>
      <c r="I67" s="9"/>
      <c r="J67" s="9"/>
      <c r="K67" s="9"/>
      <c r="L67" s="9"/>
      <c r="M67" s="9"/>
    </row>
    <row r="68" spans="1:13" ht="25.5" hidden="1" x14ac:dyDescent="0.2">
      <c r="A68" s="11" t="s">
        <v>45</v>
      </c>
      <c r="B68" s="40">
        <v>915</v>
      </c>
      <c r="C68" s="100" t="s">
        <v>41</v>
      </c>
      <c r="D68" s="100" t="s">
        <v>68</v>
      </c>
      <c r="E68" s="101" t="s">
        <v>250</v>
      </c>
      <c r="F68" s="100" t="s">
        <v>44</v>
      </c>
      <c r="G68" s="131"/>
      <c r="H68" s="9"/>
      <c r="I68" s="9"/>
      <c r="J68" s="9"/>
      <c r="K68" s="9"/>
      <c r="L68" s="9"/>
      <c r="M68" s="9"/>
    </row>
    <row r="69" spans="1:13" x14ac:dyDescent="0.2">
      <c r="A69" s="55" t="s">
        <v>67</v>
      </c>
      <c r="B69" s="73">
        <v>915</v>
      </c>
      <c r="C69" s="128" t="s">
        <v>41</v>
      </c>
      <c r="D69" s="128" t="s">
        <v>66</v>
      </c>
      <c r="E69" s="129" t="s">
        <v>97</v>
      </c>
      <c r="F69" s="128" t="s">
        <v>1</v>
      </c>
      <c r="G69" s="130">
        <f>G70+G79+G82</f>
        <v>292.25</v>
      </c>
      <c r="H69" s="9"/>
      <c r="I69" s="9"/>
      <c r="J69" s="9"/>
      <c r="K69" s="9"/>
      <c r="L69" s="9"/>
      <c r="M69" s="9"/>
    </row>
    <row r="70" spans="1:13" ht="30.75" customHeight="1" x14ac:dyDescent="0.2">
      <c r="A70" s="76" t="s">
        <v>262</v>
      </c>
      <c r="B70" s="75">
        <v>915</v>
      </c>
      <c r="C70" s="57" t="s">
        <v>41</v>
      </c>
      <c r="D70" s="57" t="s">
        <v>66</v>
      </c>
      <c r="E70" s="58" t="s">
        <v>107</v>
      </c>
      <c r="F70" s="57" t="s">
        <v>1</v>
      </c>
      <c r="G70" s="99">
        <f>G73+G75+G77+G71</f>
        <v>290.14999999999998</v>
      </c>
      <c r="H70" s="9"/>
      <c r="I70" s="9"/>
      <c r="J70" s="9"/>
      <c r="K70" s="9"/>
      <c r="L70" s="9"/>
      <c r="M70" s="85"/>
    </row>
    <row r="71" spans="1:13" ht="18.75" customHeight="1" x14ac:dyDescent="0.2">
      <c r="A71" s="11" t="s">
        <v>46</v>
      </c>
      <c r="B71" s="95">
        <v>915</v>
      </c>
      <c r="C71" s="13" t="s">
        <v>41</v>
      </c>
      <c r="D71" s="13" t="s">
        <v>66</v>
      </c>
      <c r="E71" s="18" t="s">
        <v>312</v>
      </c>
      <c r="F71" s="13" t="s">
        <v>1</v>
      </c>
      <c r="G71" s="123">
        <f>G72</f>
        <v>85.5</v>
      </c>
      <c r="H71" s="9"/>
      <c r="I71" s="9"/>
      <c r="J71" s="9"/>
      <c r="K71" s="9"/>
      <c r="L71" s="9"/>
      <c r="M71" s="85"/>
    </row>
    <row r="72" spans="1:13" ht="30.75" customHeight="1" x14ac:dyDescent="0.2">
      <c r="A72" s="11" t="s">
        <v>45</v>
      </c>
      <c r="B72" s="95">
        <v>915</v>
      </c>
      <c r="C72" s="13" t="s">
        <v>41</v>
      </c>
      <c r="D72" s="13" t="s">
        <v>66</v>
      </c>
      <c r="E72" s="18" t="s">
        <v>312</v>
      </c>
      <c r="F72" s="13" t="s">
        <v>44</v>
      </c>
      <c r="G72" s="123">
        <v>85.5</v>
      </c>
      <c r="H72" s="9"/>
      <c r="I72" s="9"/>
      <c r="J72" s="9"/>
      <c r="K72" s="9"/>
      <c r="L72" s="9"/>
      <c r="M72" s="85"/>
    </row>
    <row r="73" spans="1:13" ht="21.75" customHeight="1" x14ac:dyDescent="0.2">
      <c r="A73" s="11" t="s">
        <v>46</v>
      </c>
      <c r="B73" s="40">
        <v>915</v>
      </c>
      <c r="C73" s="13" t="s">
        <v>41</v>
      </c>
      <c r="D73" s="13" t="s">
        <v>66</v>
      </c>
      <c r="E73" s="18" t="s">
        <v>309</v>
      </c>
      <c r="F73" s="13" t="s">
        <v>1</v>
      </c>
      <c r="G73" s="123">
        <f>G74</f>
        <v>10</v>
      </c>
      <c r="H73" s="9"/>
      <c r="I73" s="9"/>
      <c r="J73" s="9"/>
      <c r="K73" s="9"/>
      <c r="L73" s="9"/>
      <c r="M73" s="9"/>
    </row>
    <row r="74" spans="1:13" ht="30.75" customHeight="1" x14ac:dyDescent="0.2">
      <c r="A74" s="11" t="s">
        <v>45</v>
      </c>
      <c r="B74" s="40">
        <v>915</v>
      </c>
      <c r="C74" s="13" t="s">
        <v>41</v>
      </c>
      <c r="D74" s="13" t="s">
        <v>66</v>
      </c>
      <c r="E74" s="18" t="s">
        <v>309</v>
      </c>
      <c r="F74" s="13" t="s">
        <v>44</v>
      </c>
      <c r="G74" s="123">
        <v>10</v>
      </c>
      <c r="H74" s="9"/>
      <c r="I74" s="9"/>
      <c r="J74" s="9"/>
      <c r="K74" s="9"/>
      <c r="L74" s="9"/>
      <c r="M74" s="9"/>
    </row>
    <row r="75" spans="1:13" x14ac:dyDescent="0.2">
      <c r="A75" s="11" t="s">
        <v>46</v>
      </c>
      <c r="B75" s="40">
        <v>915</v>
      </c>
      <c r="C75" s="13" t="s">
        <v>41</v>
      </c>
      <c r="D75" s="13" t="s">
        <v>66</v>
      </c>
      <c r="E75" s="18" t="s">
        <v>302</v>
      </c>
      <c r="F75" s="13" t="s">
        <v>1</v>
      </c>
      <c r="G75" s="123">
        <f>G76</f>
        <v>192.7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45</v>
      </c>
      <c r="B76" s="40">
        <v>915</v>
      </c>
      <c r="C76" s="13" t="s">
        <v>41</v>
      </c>
      <c r="D76" s="13" t="s">
        <v>66</v>
      </c>
      <c r="E76" s="18" t="s">
        <v>302</v>
      </c>
      <c r="F76" s="13" t="s">
        <v>44</v>
      </c>
      <c r="G76" s="123">
        <v>192.7</v>
      </c>
      <c r="H76" s="9"/>
      <c r="I76" s="9"/>
      <c r="J76" s="9"/>
      <c r="K76" s="9"/>
      <c r="L76" s="9"/>
      <c r="M76" s="9"/>
    </row>
    <row r="77" spans="1:13" x14ac:dyDescent="0.2">
      <c r="A77" s="11" t="s">
        <v>46</v>
      </c>
      <c r="B77" s="40">
        <v>915</v>
      </c>
      <c r="C77" s="13" t="s">
        <v>41</v>
      </c>
      <c r="D77" s="13" t="s">
        <v>66</v>
      </c>
      <c r="E77" s="18" t="s">
        <v>301</v>
      </c>
      <c r="F77" s="13" t="s">
        <v>1</v>
      </c>
      <c r="G77" s="123">
        <f>G78</f>
        <v>1.95</v>
      </c>
      <c r="H77" s="9"/>
      <c r="I77" s="9"/>
      <c r="J77" s="9"/>
      <c r="K77" s="9"/>
      <c r="L77" s="9"/>
      <c r="M77" s="9"/>
    </row>
    <row r="78" spans="1:13" ht="25.5" x14ac:dyDescent="0.2">
      <c r="A78" s="11" t="s">
        <v>45</v>
      </c>
      <c r="B78" s="40">
        <v>915</v>
      </c>
      <c r="C78" s="13" t="s">
        <v>41</v>
      </c>
      <c r="D78" s="13" t="s">
        <v>66</v>
      </c>
      <c r="E78" s="18" t="s">
        <v>301</v>
      </c>
      <c r="F78" s="13" t="s">
        <v>44</v>
      </c>
      <c r="G78" s="123">
        <v>1.95</v>
      </c>
      <c r="H78" s="9"/>
      <c r="I78" s="9"/>
      <c r="J78" s="9"/>
      <c r="K78" s="9"/>
      <c r="L78" s="9"/>
      <c r="M78" s="9"/>
    </row>
    <row r="79" spans="1:13" ht="40.5" x14ac:dyDescent="0.2">
      <c r="A79" s="56" t="s">
        <v>263</v>
      </c>
      <c r="B79" s="75">
        <v>915</v>
      </c>
      <c r="C79" s="57" t="s">
        <v>41</v>
      </c>
      <c r="D79" s="57" t="s">
        <v>66</v>
      </c>
      <c r="E79" s="58" t="s">
        <v>124</v>
      </c>
      <c r="F79" s="57" t="s">
        <v>1</v>
      </c>
      <c r="G79" s="99">
        <f>G80</f>
        <v>0.3</v>
      </c>
      <c r="H79" s="9"/>
      <c r="I79" s="9"/>
      <c r="J79" s="9"/>
      <c r="K79" s="9"/>
      <c r="L79" s="9"/>
      <c r="M79" s="9"/>
    </row>
    <row r="80" spans="1:13" x14ac:dyDescent="0.2">
      <c r="A80" s="152" t="s">
        <v>46</v>
      </c>
      <c r="B80" s="40">
        <v>915</v>
      </c>
      <c r="C80" s="13" t="s">
        <v>41</v>
      </c>
      <c r="D80" s="13" t="s">
        <v>66</v>
      </c>
      <c r="E80" s="18" t="s">
        <v>125</v>
      </c>
      <c r="F80" s="13" t="s">
        <v>1</v>
      </c>
      <c r="G80" s="123">
        <f>G81</f>
        <v>0.3</v>
      </c>
      <c r="H80" s="9"/>
      <c r="I80" s="9"/>
      <c r="J80" s="9"/>
      <c r="K80" s="9"/>
      <c r="L80" s="84"/>
      <c r="M80" s="9"/>
    </row>
    <row r="81" spans="1:13" ht="25.5" x14ac:dyDescent="0.2">
      <c r="A81" s="152" t="s">
        <v>45</v>
      </c>
      <c r="B81" s="40">
        <v>915</v>
      </c>
      <c r="C81" s="13" t="s">
        <v>41</v>
      </c>
      <c r="D81" s="13" t="s">
        <v>66</v>
      </c>
      <c r="E81" s="18" t="s">
        <v>242</v>
      </c>
      <c r="F81" s="13" t="s">
        <v>44</v>
      </c>
      <c r="G81" s="123">
        <v>0.3</v>
      </c>
      <c r="H81" s="9"/>
      <c r="I81" s="9"/>
      <c r="J81" s="9"/>
      <c r="K81" s="9"/>
      <c r="L81" s="9"/>
      <c r="M81" s="9"/>
    </row>
    <row r="82" spans="1:13" x14ac:dyDescent="0.2">
      <c r="A82" s="153" t="s">
        <v>102</v>
      </c>
      <c r="B82" s="77">
        <v>915</v>
      </c>
      <c r="C82" s="100" t="s">
        <v>41</v>
      </c>
      <c r="D82" s="100" t="s">
        <v>66</v>
      </c>
      <c r="E82" s="101" t="s">
        <v>103</v>
      </c>
      <c r="F82" s="100" t="s">
        <v>1</v>
      </c>
      <c r="G82" s="131">
        <f>G83</f>
        <v>1.8</v>
      </c>
      <c r="H82" s="9"/>
      <c r="I82" s="9"/>
      <c r="J82" s="9"/>
      <c r="K82" s="9"/>
      <c r="L82" s="9"/>
      <c r="M82" s="9"/>
    </row>
    <row r="83" spans="1:13" ht="25.5" x14ac:dyDescent="0.2">
      <c r="A83" s="152" t="s">
        <v>47</v>
      </c>
      <c r="B83" s="40">
        <v>915</v>
      </c>
      <c r="C83" s="100" t="s">
        <v>41</v>
      </c>
      <c r="D83" s="100" t="s">
        <v>66</v>
      </c>
      <c r="E83" s="101" t="s">
        <v>104</v>
      </c>
      <c r="F83" s="100" t="s">
        <v>1</v>
      </c>
      <c r="G83" s="131">
        <f>G84+G86</f>
        <v>1.8</v>
      </c>
      <c r="H83" s="9"/>
      <c r="I83" s="9"/>
      <c r="J83" s="9"/>
      <c r="K83" s="9"/>
      <c r="L83" s="9"/>
      <c r="M83" s="9"/>
    </row>
    <row r="84" spans="1:13" ht="25.5" x14ac:dyDescent="0.2">
      <c r="A84" s="152" t="s">
        <v>214</v>
      </c>
      <c r="B84" s="40">
        <v>915</v>
      </c>
      <c r="C84" s="100" t="s">
        <v>41</v>
      </c>
      <c r="D84" s="100" t="s">
        <v>66</v>
      </c>
      <c r="E84" s="101" t="s">
        <v>121</v>
      </c>
      <c r="F84" s="100" t="s">
        <v>1</v>
      </c>
      <c r="G84" s="131">
        <f>G85</f>
        <v>1.8</v>
      </c>
      <c r="H84" s="9"/>
      <c r="I84" s="9"/>
      <c r="J84" s="9"/>
      <c r="K84" s="9"/>
      <c r="L84" s="9"/>
      <c r="M84" s="9"/>
    </row>
    <row r="85" spans="1:13" ht="13.5" customHeight="1" x14ac:dyDescent="0.2">
      <c r="A85" s="152" t="s">
        <v>21</v>
      </c>
      <c r="B85" s="77">
        <v>915</v>
      </c>
      <c r="C85" s="100" t="s">
        <v>41</v>
      </c>
      <c r="D85" s="100" t="s">
        <v>66</v>
      </c>
      <c r="E85" s="101" t="s">
        <v>121</v>
      </c>
      <c r="F85" s="100" t="s">
        <v>65</v>
      </c>
      <c r="G85" s="123">
        <v>1.8</v>
      </c>
      <c r="H85" s="9"/>
      <c r="I85" s="9"/>
      <c r="J85" s="9"/>
      <c r="K85" s="9"/>
      <c r="L85" s="9"/>
      <c r="M85" s="9"/>
    </row>
    <row r="86" spans="1:13" ht="25.5" hidden="1" x14ac:dyDescent="0.2">
      <c r="A86" s="11" t="s">
        <v>208</v>
      </c>
      <c r="B86" s="77">
        <v>915</v>
      </c>
      <c r="C86" s="100" t="s">
        <v>41</v>
      </c>
      <c r="D86" s="100" t="s">
        <v>66</v>
      </c>
      <c r="E86" s="101" t="s">
        <v>104</v>
      </c>
      <c r="F86" s="100" t="s">
        <v>1</v>
      </c>
      <c r="G86" s="131">
        <v>0</v>
      </c>
      <c r="H86" s="9"/>
      <c r="I86" s="9"/>
      <c r="J86" s="9"/>
      <c r="K86" s="9"/>
      <c r="L86" s="9"/>
      <c r="M86" s="9"/>
    </row>
    <row r="87" spans="1:13" hidden="1" x14ac:dyDescent="0.2">
      <c r="A87" s="11" t="s">
        <v>21</v>
      </c>
      <c r="B87" s="40">
        <v>915</v>
      </c>
      <c r="C87" s="100" t="s">
        <v>41</v>
      </c>
      <c r="D87" s="100" t="s">
        <v>66</v>
      </c>
      <c r="E87" s="101" t="s">
        <v>104</v>
      </c>
      <c r="F87" s="100" t="s">
        <v>65</v>
      </c>
      <c r="G87" s="131">
        <v>0</v>
      </c>
      <c r="H87" s="9"/>
      <c r="I87" s="9"/>
      <c r="J87" s="9"/>
      <c r="K87" s="9"/>
      <c r="L87" s="9"/>
      <c r="M87" s="9"/>
    </row>
    <row r="88" spans="1:13" x14ac:dyDescent="0.2">
      <c r="A88" s="51" t="s">
        <v>64</v>
      </c>
      <c r="B88" s="74">
        <v>915</v>
      </c>
      <c r="C88" s="145" t="s">
        <v>57</v>
      </c>
      <c r="D88" s="145" t="s">
        <v>2</v>
      </c>
      <c r="E88" s="165" t="s">
        <v>97</v>
      </c>
      <c r="F88" s="145" t="s">
        <v>1</v>
      </c>
      <c r="G88" s="146">
        <f>G89+G99+G107</f>
        <v>3522.6400000000003</v>
      </c>
      <c r="H88" s="9"/>
      <c r="I88" s="9"/>
      <c r="J88" s="9"/>
      <c r="K88" s="9"/>
      <c r="L88" s="9"/>
      <c r="M88" s="9"/>
    </row>
    <row r="89" spans="1:13" x14ac:dyDescent="0.2">
      <c r="A89" s="54" t="s">
        <v>63</v>
      </c>
      <c r="B89" s="73">
        <v>915</v>
      </c>
      <c r="C89" s="128" t="s">
        <v>57</v>
      </c>
      <c r="D89" s="128" t="s">
        <v>4</v>
      </c>
      <c r="E89" s="129" t="s">
        <v>97</v>
      </c>
      <c r="F89" s="128" t="s">
        <v>1</v>
      </c>
      <c r="G89" s="130">
        <f>G90</f>
        <v>79.3</v>
      </c>
      <c r="H89" s="9"/>
      <c r="I89" s="9"/>
      <c r="J89" s="9"/>
      <c r="K89" s="9"/>
      <c r="L89" s="9"/>
      <c r="M89" s="9"/>
    </row>
    <row r="90" spans="1:13" x14ac:dyDescent="0.2">
      <c r="A90" s="16" t="s">
        <v>102</v>
      </c>
      <c r="B90" s="40">
        <v>915</v>
      </c>
      <c r="C90" s="100" t="s">
        <v>57</v>
      </c>
      <c r="D90" s="100" t="s">
        <v>4</v>
      </c>
      <c r="E90" s="101" t="s">
        <v>103</v>
      </c>
      <c r="F90" s="100" t="s">
        <v>1</v>
      </c>
      <c r="G90" s="131">
        <f>G91</f>
        <v>79.3</v>
      </c>
      <c r="H90" s="9"/>
      <c r="I90" s="9"/>
      <c r="J90" s="9"/>
      <c r="K90" s="9"/>
      <c r="L90" s="9"/>
      <c r="M90" s="9"/>
    </row>
    <row r="91" spans="1:13" x14ac:dyDescent="0.2">
      <c r="A91" s="11" t="s">
        <v>46</v>
      </c>
      <c r="B91" s="40">
        <v>915</v>
      </c>
      <c r="C91" s="100" t="s">
        <v>57</v>
      </c>
      <c r="D91" s="100" t="s">
        <v>4</v>
      </c>
      <c r="E91" s="101" t="s">
        <v>104</v>
      </c>
      <c r="F91" s="100" t="s">
        <v>1</v>
      </c>
      <c r="G91" s="131">
        <f>G92</f>
        <v>79.3</v>
      </c>
      <c r="H91" s="9"/>
      <c r="I91" s="9"/>
      <c r="J91" s="9"/>
      <c r="K91" s="9"/>
      <c r="L91" s="9"/>
      <c r="M91" s="9"/>
    </row>
    <row r="92" spans="1:13" x14ac:dyDescent="0.2">
      <c r="A92" s="12" t="s">
        <v>114</v>
      </c>
      <c r="B92" s="40">
        <v>915</v>
      </c>
      <c r="C92" s="100" t="s">
        <v>57</v>
      </c>
      <c r="D92" s="100" t="s">
        <v>4</v>
      </c>
      <c r="E92" s="101" t="s">
        <v>104</v>
      </c>
      <c r="F92" s="100" t="s">
        <v>1</v>
      </c>
      <c r="G92" s="131">
        <f>G93+G96</f>
        <v>79.3</v>
      </c>
      <c r="H92" s="9"/>
      <c r="I92" s="9"/>
      <c r="J92" s="9"/>
      <c r="K92" s="9"/>
      <c r="L92" s="9"/>
      <c r="M92" s="9"/>
    </row>
    <row r="93" spans="1:13" ht="25.5" x14ac:dyDescent="0.2">
      <c r="A93" s="12" t="s">
        <v>45</v>
      </c>
      <c r="B93" s="77">
        <v>915</v>
      </c>
      <c r="C93" s="100" t="s">
        <v>57</v>
      </c>
      <c r="D93" s="100" t="s">
        <v>4</v>
      </c>
      <c r="E93" s="18" t="s">
        <v>113</v>
      </c>
      <c r="F93" s="100" t="s">
        <v>1</v>
      </c>
      <c r="G93" s="131">
        <f>G94+G95</f>
        <v>79.3</v>
      </c>
      <c r="H93" s="9"/>
      <c r="I93" s="9"/>
      <c r="J93" s="9"/>
      <c r="K93" s="9"/>
      <c r="L93" s="9"/>
      <c r="M93" s="9"/>
    </row>
    <row r="94" spans="1:13" ht="21.75" customHeight="1" x14ac:dyDescent="0.2">
      <c r="A94" s="12" t="s">
        <v>45</v>
      </c>
      <c r="B94" s="40">
        <v>915</v>
      </c>
      <c r="C94" s="100" t="s">
        <v>57</v>
      </c>
      <c r="D94" s="100" t="s">
        <v>4</v>
      </c>
      <c r="E94" s="18" t="s">
        <v>113</v>
      </c>
      <c r="F94" s="100" t="s">
        <v>44</v>
      </c>
      <c r="G94" s="122">
        <v>79.3</v>
      </c>
      <c r="H94" s="9"/>
      <c r="I94" s="9"/>
      <c r="J94" s="9"/>
      <c r="K94" s="9"/>
      <c r="L94" s="9"/>
      <c r="M94" s="9"/>
    </row>
    <row r="95" spans="1:13" ht="0.75" hidden="1" customHeight="1" x14ac:dyDescent="0.2">
      <c r="A95" s="12" t="s">
        <v>231</v>
      </c>
      <c r="B95" s="40">
        <v>915</v>
      </c>
      <c r="C95" s="100" t="s">
        <v>57</v>
      </c>
      <c r="D95" s="100" t="s">
        <v>4</v>
      </c>
      <c r="E95" s="18" t="s">
        <v>113</v>
      </c>
      <c r="F95" s="100" t="s">
        <v>232</v>
      </c>
      <c r="G95" s="131"/>
      <c r="H95" s="9"/>
      <c r="I95" s="9"/>
      <c r="J95" s="9"/>
      <c r="K95" s="9"/>
      <c r="L95" s="9"/>
      <c r="M95" s="9"/>
    </row>
    <row r="96" spans="1:13" ht="25.5" hidden="1" x14ac:dyDescent="0.2">
      <c r="A96" s="12" t="s">
        <v>45</v>
      </c>
      <c r="B96" s="95">
        <v>915</v>
      </c>
      <c r="C96" s="100" t="s">
        <v>57</v>
      </c>
      <c r="D96" s="100" t="s">
        <v>4</v>
      </c>
      <c r="E96" s="18" t="s">
        <v>230</v>
      </c>
      <c r="F96" s="100" t="s">
        <v>1</v>
      </c>
      <c r="G96" s="131">
        <f>G97</f>
        <v>0</v>
      </c>
      <c r="H96" s="9"/>
      <c r="I96" s="9"/>
      <c r="J96" s="9"/>
      <c r="K96" s="9"/>
      <c r="L96" s="9"/>
      <c r="M96" s="9"/>
    </row>
    <row r="97" spans="1:13" ht="24.75" hidden="1" customHeight="1" x14ac:dyDescent="0.2">
      <c r="A97" s="12" t="s">
        <v>45</v>
      </c>
      <c r="B97" s="40">
        <v>915</v>
      </c>
      <c r="C97" s="100" t="s">
        <v>57</v>
      </c>
      <c r="D97" s="100" t="s">
        <v>4</v>
      </c>
      <c r="E97" s="18" t="s">
        <v>230</v>
      </c>
      <c r="F97" s="100" t="s">
        <v>44</v>
      </c>
      <c r="G97" s="123"/>
      <c r="H97" s="9"/>
      <c r="I97" s="9"/>
      <c r="J97" s="9"/>
      <c r="K97" s="9"/>
      <c r="L97" s="9"/>
      <c r="M97" s="9"/>
    </row>
    <row r="98" spans="1:13" hidden="1" x14ac:dyDescent="0.2">
      <c r="A98" s="12" t="s">
        <v>231</v>
      </c>
      <c r="B98" s="40">
        <v>915</v>
      </c>
      <c r="C98" s="100" t="s">
        <v>57</v>
      </c>
      <c r="D98" s="100" t="s">
        <v>4</v>
      </c>
      <c r="E98" s="18" t="s">
        <v>230</v>
      </c>
      <c r="F98" s="100" t="s">
        <v>232</v>
      </c>
      <c r="G98" s="131"/>
      <c r="H98" s="9"/>
      <c r="I98" s="9"/>
      <c r="J98" s="9"/>
      <c r="K98" s="9"/>
      <c r="L98" s="9"/>
      <c r="M98" s="9"/>
    </row>
    <row r="99" spans="1:13" hidden="1" x14ac:dyDescent="0.2">
      <c r="A99" s="55" t="s">
        <v>61</v>
      </c>
      <c r="B99" s="91" t="s">
        <v>233</v>
      </c>
      <c r="C99" s="128" t="s">
        <v>57</v>
      </c>
      <c r="D99" s="128" t="s">
        <v>20</v>
      </c>
      <c r="E99" s="129" t="s">
        <v>97</v>
      </c>
      <c r="F99" s="128" t="s">
        <v>1</v>
      </c>
      <c r="G99" s="130">
        <f>G100</f>
        <v>0</v>
      </c>
      <c r="H99" s="9"/>
      <c r="I99" s="9"/>
      <c r="J99" s="9"/>
      <c r="K99" s="9"/>
      <c r="L99" s="9"/>
      <c r="M99" s="9"/>
    </row>
    <row r="100" spans="1:13" hidden="1" x14ac:dyDescent="0.2">
      <c r="A100" s="16" t="s">
        <v>102</v>
      </c>
      <c r="B100" s="40">
        <v>915</v>
      </c>
      <c r="C100" s="13" t="s">
        <v>57</v>
      </c>
      <c r="D100" s="13" t="s">
        <v>20</v>
      </c>
      <c r="E100" s="18" t="s">
        <v>103</v>
      </c>
      <c r="F100" s="13" t="s">
        <v>1</v>
      </c>
      <c r="G100" s="169">
        <f>G101</f>
        <v>0</v>
      </c>
      <c r="H100" s="9"/>
      <c r="I100" s="9"/>
      <c r="J100" s="9"/>
      <c r="K100" s="9"/>
      <c r="L100" s="9"/>
      <c r="M100" s="9"/>
    </row>
    <row r="101" spans="1:13" hidden="1" x14ac:dyDescent="0.2">
      <c r="A101" s="12" t="s">
        <v>46</v>
      </c>
      <c r="B101" s="77">
        <v>915</v>
      </c>
      <c r="C101" s="13" t="s">
        <v>57</v>
      </c>
      <c r="D101" s="13" t="s">
        <v>20</v>
      </c>
      <c r="E101" s="18" t="s">
        <v>104</v>
      </c>
      <c r="F101" s="13" t="s">
        <v>1</v>
      </c>
      <c r="G101" s="169">
        <f>G102</f>
        <v>0</v>
      </c>
      <c r="H101" s="9"/>
      <c r="I101" s="9"/>
      <c r="J101" s="9"/>
      <c r="K101" s="9"/>
      <c r="L101" s="9"/>
      <c r="M101" s="9"/>
    </row>
    <row r="102" spans="1:13" hidden="1" x14ac:dyDescent="0.2">
      <c r="A102" s="12" t="s">
        <v>60</v>
      </c>
      <c r="B102" s="77">
        <v>915</v>
      </c>
      <c r="C102" s="13" t="s">
        <v>57</v>
      </c>
      <c r="D102" s="13" t="s">
        <v>20</v>
      </c>
      <c r="E102" s="18" t="s">
        <v>104</v>
      </c>
      <c r="F102" s="13" t="s">
        <v>1</v>
      </c>
      <c r="G102" s="169">
        <f>G103+G105</f>
        <v>0</v>
      </c>
      <c r="H102" s="9"/>
      <c r="I102" s="9"/>
      <c r="J102" s="9"/>
      <c r="K102" s="9"/>
      <c r="L102" s="9"/>
      <c r="M102" s="9"/>
    </row>
    <row r="103" spans="1:13" ht="0.75" hidden="1" customHeight="1" x14ac:dyDescent="0.2">
      <c r="A103" s="11" t="s">
        <v>211</v>
      </c>
      <c r="B103" s="40">
        <v>915</v>
      </c>
      <c r="C103" s="13" t="s">
        <v>57</v>
      </c>
      <c r="D103" s="13" t="s">
        <v>20</v>
      </c>
      <c r="E103" s="18" t="s">
        <v>104</v>
      </c>
      <c r="F103" s="13" t="s">
        <v>1</v>
      </c>
      <c r="G103" s="169">
        <f>G104</f>
        <v>0</v>
      </c>
      <c r="H103" s="9"/>
      <c r="I103" s="9"/>
      <c r="J103" s="9"/>
      <c r="K103" s="9"/>
      <c r="L103" s="9"/>
      <c r="M103" s="9"/>
    </row>
    <row r="104" spans="1:13" hidden="1" x14ac:dyDescent="0.2">
      <c r="A104" s="11" t="s">
        <v>21</v>
      </c>
      <c r="B104" s="95">
        <v>915</v>
      </c>
      <c r="C104" s="13" t="s">
        <v>57</v>
      </c>
      <c r="D104" s="13" t="s">
        <v>20</v>
      </c>
      <c r="E104" s="18" t="s">
        <v>198</v>
      </c>
      <c r="F104" s="13" t="s">
        <v>65</v>
      </c>
      <c r="G104" s="169"/>
      <c r="H104" s="9"/>
      <c r="I104" s="9"/>
      <c r="J104" s="9"/>
      <c r="K104" s="9"/>
      <c r="L104" s="9"/>
      <c r="M104" s="9"/>
    </row>
    <row r="105" spans="1:13" ht="25.5" hidden="1" x14ac:dyDescent="0.2">
      <c r="A105" s="11" t="s">
        <v>212</v>
      </c>
      <c r="B105" s="95">
        <v>915</v>
      </c>
      <c r="C105" s="13" t="s">
        <v>57</v>
      </c>
      <c r="D105" s="13" t="s">
        <v>20</v>
      </c>
      <c r="E105" s="18" t="s">
        <v>199</v>
      </c>
      <c r="F105" s="13" t="s">
        <v>1</v>
      </c>
      <c r="G105" s="169">
        <f>G106</f>
        <v>0</v>
      </c>
      <c r="H105" s="9"/>
      <c r="I105" s="9"/>
      <c r="J105" s="9"/>
      <c r="K105" s="9"/>
      <c r="L105" s="9"/>
      <c r="M105" s="9"/>
    </row>
    <row r="106" spans="1:13" hidden="1" x14ac:dyDescent="0.2">
      <c r="A106" s="11" t="s">
        <v>21</v>
      </c>
      <c r="B106" s="40">
        <v>915</v>
      </c>
      <c r="C106" s="13" t="s">
        <v>57</v>
      </c>
      <c r="D106" s="13" t="s">
        <v>20</v>
      </c>
      <c r="E106" s="18" t="s">
        <v>199</v>
      </c>
      <c r="F106" s="13" t="s">
        <v>65</v>
      </c>
      <c r="G106" s="169"/>
      <c r="H106" s="9"/>
      <c r="I106" s="9"/>
      <c r="J106" s="9"/>
      <c r="K106" s="9"/>
      <c r="L106" s="9"/>
      <c r="M106" s="9"/>
    </row>
    <row r="107" spans="1:13" x14ac:dyDescent="0.2">
      <c r="A107" s="55" t="s">
        <v>217</v>
      </c>
      <c r="B107" s="91" t="s">
        <v>233</v>
      </c>
      <c r="C107" s="128" t="s">
        <v>57</v>
      </c>
      <c r="D107" s="128" t="s">
        <v>7</v>
      </c>
      <c r="E107" s="129" t="s">
        <v>97</v>
      </c>
      <c r="F107" s="128" t="s">
        <v>1</v>
      </c>
      <c r="G107" s="167">
        <f>G108</f>
        <v>3443.34</v>
      </c>
      <c r="H107" s="9"/>
      <c r="I107" s="9"/>
      <c r="J107" s="9"/>
      <c r="K107" s="9"/>
      <c r="L107" s="9"/>
      <c r="M107" s="9"/>
    </row>
    <row r="108" spans="1:13" ht="27" x14ac:dyDescent="0.2">
      <c r="A108" s="56" t="s">
        <v>264</v>
      </c>
      <c r="B108" s="75">
        <v>915</v>
      </c>
      <c r="C108" s="57" t="s">
        <v>57</v>
      </c>
      <c r="D108" s="57" t="s">
        <v>7</v>
      </c>
      <c r="E108" s="58" t="s">
        <v>116</v>
      </c>
      <c r="F108" s="57" t="s">
        <v>1</v>
      </c>
      <c r="G108" s="99">
        <f>G117+G109+G111+G113+G115</f>
        <v>3443.34</v>
      </c>
      <c r="H108" s="9"/>
      <c r="I108" s="9"/>
      <c r="J108" s="9"/>
      <c r="K108" s="9"/>
      <c r="L108" s="9"/>
      <c r="M108" s="9"/>
    </row>
    <row r="109" spans="1:13" x14ac:dyDescent="0.2">
      <c r="A109" s="11" t="s">
        <v>46</v>
      </c>
      <c r="B109" s="95">
        <v>915</v>
      </c>
      <c r="C109" s="137" t="s">
        <v>57</v>
      </c>
      <c r="D109" s="137" t="s">
        <v>7</v>
      </c>
      <c r="E109" s="160" t="s">
        <v>304</v>
      </c>
      <c r="F109" s="137" t="s">
        <v>1</v>
      </c>
      <c r="G109" s="138">
        <f>G110</f>
        <v>627.79999999999995</v>
      </c>
      <c r="H109" s="9"/>
      <c r="I109" s="9"/>
      <c r="J109" s="9"/>
      <c r="K109" s="9"/>
      <c r="L109" s="9"/>
      <c r="M109" s="9"/>
    </row>
    <row r="110" spans="1:13" ht="25.5" x14ac:dyDescent="0.2">
      <c r="A110" s="11" t="s">
        <v>45</v>
      </c>
      <c r="B110" s="95">
        <v>915</v>
      </c>
      <c r="C110" s="137" t="s">
        <v>57</v>
      </c>
      <c r="D110" s="137" t="s">
        <v>7</v>
      </c>
      <c r="E110" s="160" t="s">
        <v>304</v>
      </c>
      <c r="F110" s="137" t="s">
        <v>44</v>
      </c>
      <c r="G110" s="138">
        <v>627.79999999999995</v>
      </c>
      <c r="H110" s="9"/>
      <c r="I110" s="9"/>
      <c r="J110" s="9"/>
      <c r="K110" s="9"/>
      <c r="L110" s="9"/>
      <c r="M110" s="9"/>
    </row>
    <row r="111" spans="1:13" x14ac:dyDescent="0.2">
      <c r="A111" s="11" t="s">
        <v>46</v>
      </c>
      <c r="B111" s="95">
        <v>915</v>
      </c>
      <c r="C111" s="137" t="s">
        <v>57</v>
      </c>
      <c r="D111" s="137" t="s">
        <v>7</v>
      </c>
      <c r="E111" s="160" t="s">
        <v>305</v>
      </c>
      <c r="F111" s="137" t="s">
        <v>1</v>
      </c>
      <c r="G111" s="138">
        <f>G112</f>
        <v>627.79999999999995</v>
      </c>
      <c r="H111" s="9"/>
      <c r="I111" s="9"/>
      <c r="J111" s="9"/>
      <c r="K111" s="9"/>
      <c r="L111" s="9"/>
      <c r="M111" s="9"/>
    </row>
    <row r="112" spans="1:13" ht="25.5" x14ac:dyDescent="0.2">
      <c r="A112" s="11" t="s">
        <v>45</v>
      </c>
      <c r="B112" s="95">
        <v>915</v>
      </c>
      <c r="C112" s="137" t="s">
        <v>57</v>
      </c>
      <c r="D112" s="137" t="s">
        <v>7</v>
      </c>
      <c r="E112" s="160" t="s">
        <v>305</v>
      </c>
      <c r="F112" s="137" t="s">
        <v>44</v>
      </c>
      <c r="G112" s="138">
        <v>627.79999999999995</v>
      </c>
      <c r="H112" s="9"/>
      <c r="I112" s="9"/>
      <c r="J112" s="9"/>
      <c r="K112" s="9"/>
      <c r="L112" s="9"/>
      <c r="M112" s="9"/>
    </row>
    <row r="113" spans="1:13" x14ac:dyDescent="0.2">
      <c r="A113" s="11" t="s">
        <v>46</v>
      </c>
      <c r="B113" s="95">
        <v>915</v>
      </c>
      <c r="C113" s="137" t="s">
        <v>57</v>
      </c>
      <c r="D113" s="137" t="s">
        <v>7</v>
      </c>
      <c r="E113" s="160" t="s">
        <v>313</v>
      </c>
      <c r="F113" s="137" t="s">
        <v>1</v>
      </c>
      <c r="G113" s="138">
        <f>G114</f>
        <v>1499.9</v>
      </c>
      <c r="H113" s="9"/>
      <c r="I113" s="9"/>
      <c r="J113" s="9"/>
      <c r="K113" s="9"/>
      <c r="L113" s="9"/>
      <c r="M113" s="9"/>
    </row>
    <row r="114" spans="1:13" ht="25.5" x14ac:dyDescent="0.2">
      <c r="A114" s="11" t="s">
        <v>45</v>
      </c>
      <c r="B114" s="95">
        <v>915</v>
      </c>
      <c r="C114" s="137" t="s">
        <v>57</v>
      </c>
      <c r="D114" s="137" t="s">
        <v>7</v>
      </c>
      <c r="E114" s="160" t="s">
        <v>313</v>
      </c>
      <c r="F114" s="137" t="s">
        <v>44</v>
      </c>
      <c r="G114" s="138">
        <v>1499.9</v>
      </c>
      <c r="H114" s="9"/>
      <c r="I114" s="9"/>
      <c r="J114" s="9"/>
      <c r="K114" s="9"/>
      <c r="L114" s="9"/>
      <c r="M114" s="9"/>
    </row>
    <row r="115" spans="1:13" x14ac:dyDescent="0.2">
      <c r="A115" s="11" t="s">
        <v>46</v>
      </c>
      <c r="B115" s="95">
        <v>915</v>
      </c>
      <c r="C115" s="137" t="s">
        <v>57</v>
      </c>
      <c r="D115" s="137" t="s">
        <v>7</v>
      </c>
      <c r="E115" s="160" t="s">
        <v>314</v>
      </c>
      <c r="F115" s="137" t="s">
        <v>1</v>
      </c>
      <c r="G115" s="138">
        <f>G116</f>
        <v>558.62</v>
      </c>
      <c r="H115" s="9"/>
      <c r="I115" s="9"/>
      <c r="J115" s="9"/>
      <c r="K115" s="9"/>
      <c r="L115" s="9"/>
      <c r="M115" s="9"/>
    </row>
    <row r="116" spans="1:13" ht="25.5" x14ac:dyDescent="0.2">
      <c r="A116" s="11" t="s">
        <v>45</v>
      </c>
      <c r="B116" s="95">
        <v>915</v>
      </c>
      <c r="C116" s="137" t="s">
        <v>57</v>
      </c>
      <c r="D116" s="137" t="s">
        <v>7</v>
      </c>
      <c r="E116" s="160" t="s">
        <v>314</v>
      </c>
      <c r="F116" s="137" t="s">
        <v>44</v>
      </c>
      <c r="G116" s="138">
        <v>558.62</v>
      </c>
      <c r="H116" s="9"/>
      <c r="I116" s="9"/>
      <c r="J116" s="9"/>
      <c r="K116" s="9"/>
      <c r="L116" s="9"/>
      <c r="M116" s="9"/>
    </row>
    <row r="117" spans="1:13" x14ac:dyDescent="0.2">
      <c r="A117" s="11" t="s">
        <v>46</v>
      </c>
      <c r="B117" s="77">
        <v>915</v>
      </c>
      <c r="C117" s="100" t="s">
        <v>57</v>
      </c>
      <c r="D117" s="100" t="s">
        <v>7</v>
      </c>
      <c r="E117" s="101" t="s">
        <v>117</v>
      </c>
      <c r="F117" s="100" t="s">
        <v>1</v>
      </c>
      <c r="G117" s="102">
        <f>G118+G120</f>
        <v>129.22</v>
      </c>
      <c r="H117" s="9"/>
      <c r="I117" s="9"/>
      <c r="J117" s="9"/>
      <c r="K117" s="9"/>
      <c r="L117" s="9"/>
      <c r="M117" s="9"/>
    </row>
    <row r="118" spans="1:13" x14ac:dyDescent="0.2">
      <c r="A118" s="11" t="s">
        <v>59</v>
      </c>
      <c r="B118" s="77">
        <v>915</v>
      </c>
      <c r="C118" s="100" t="s">
        <v>57</v>
      </c>
      <c r="D118" s="100" t="s">
        <v>7</v>
      </c>
      <c r="E118" s="101" t="s">
        <v>243</v>
      </c>
      <c r="F118" s="100" t="s">
        <v>1</v>
      </c>
      <c r="G118" s="102">
        <f>G119</f>
        <v>119.22</v>
      </c>
      <c r="H118" s="9"/>
      <c r="I118" s="9"/>
      <c r="J118" s="9"/>
      <c r="K118" s="9"/>
      <c r="L118" s="9"/>
      <c r="M118" s="9"/>
    </row>
    <row r="119" spans="1:13" ht="25.5" x14ac:dyDescent="0.2">
      <c r="A119" s="11" t="s">
        <v>45</v>
      </c>
      <c r="B119" s="95">
        <v>915</v>
      </c>
      <c r="C119" s="100" t="s">
        <v>57</v>
      </c>
      <c r="D119" s="100" t="s">
        <v>7</v>
      </c>
      <c r="E119" s="101" t="s">
        <v>243</v>
      </c>
      <c r="F119" s="100" t="s">
        <v>44</v>
      </c>
      <c r="G119" s="102">
        <v>119.22</v>
      </c>
      <c r="H119" s="9"/>
      <c r="I119" s="9"/>
      <c r="J119" s="9"/>
      <c r="K119" s="9"/>
      <c r="L119" s="9"/>
      <c r="M119" s="9"/>
    </row>
    <row r="120" spans="1:13" x14ac:dyDescent="0.2">
      <c r="A120" s="11" t="s">
        <v>58</v>
      </c>
      <c r="B120" s="95">
        <v>915</v>
      </c>
      <c r="C120" s="100" t="s">
        <v>57</v>
      </c>
      <c r="D120" s="100" t="s">
        <v>7</v>
      </c>
      <c r="E120" s="101" t="s">
        <v>244</v>
      </c>
      <c r="F120" s="100" t="s">
        <v>1</v>
      </c>
      <c r="G120" s="102">
        <f>G121</f>
        <v>10</v>
      </c>
      <c r="H120" s="9"/>
      <c r="I120" s="9"/>
      <c r="J120" s="9"/>
      <c r="K120" s="9"/>
      <c r="L120" s="9"/>
      <c r="M120" s="9"/>
    </row>
    <row r="121" spans="1:13" ht="25.5" x14ac:dyDescent="0.2">
      <c r="A121" s="11" t="s">
        <v>45</v>
      </c>
      <c r="B121" s="95">
        <v>915</v>
      </c>
      <c r="C121" s="100" t="s">
        <v>57</v>
      </c>
      <c r="D121" s="100" t="s">
        <v>7</v>
      </c>
      <c r="E121" s="101" t="s">
        <v>244</v>
      </c>
      <c r="F121" s="100" t="s">
        <v>44</v>
      </c>
      <c r="G121" s="102">
        <v>10</v>
      </c>
      <c r="H121" s="9"/>
      <c r="I121" s="9"/>
      <c r="J121" s="9"/>
      <c r="K121" s="9"/>
      <c r="L121" s="9"/>
      <c r="M121" s="9"/>
    </row>
    <row r="122" spans="1:13" x14ac:dyDescent="0.2">
      <c r="A122" s="117" t="s">
        <v>257</v>
      </c>
      <c r="B122" s="74">
        <v>915</v>
      </c>
      <c r="C122" s="112" t="s">
        <v>22</v>
      </c>
      <c r="D122" s="112" t="s">
        <v>2</v>
      </c>
      <c r="E122" s="113" t="s">
        <v>97</v>
      </c>
      <c r="F122" s="170" t="s">
        <v>1</v>
      </c>
      <c r="G122" s="171">
        <f>G123</f>
        <v>9.7999999999999989</v>
      </c>
      <c r="H122" s="9"/>
      <c r="I122" s="9"/>
      <c r="J122" s="9"/>
      <c r="K122" s="9"/>
      <c r="L122" s="9"/>
      <c r="M122" s="9"/>
    </row>
    <row r="123" spans="1:13" ht="25.5" x14ac:dyDescent="0.2">
      <c r="A123" s="108" t="s">
        <v>254</v>
      </c>
      <c r="B123" s="95">
        <v>915</v>
      </c>
      <c r="C123" s="96" t="s">
        <v>22</v>
      </c>
      <c r="D123" s="96" t="s">
        <v>57</v>
      </c>
      <c r="E123" s="101" t="s">
        <v>97</v>
      </c>
      <c r="F123" s="100" t="s">
        <v>1</v>
      </c>
      <c r="G123" s="102">
        <f>G124</f>
        <v>9.7999999999999989</v>
      </c>
      <c r="H123" s="9"/>
      <c r="I123" s="9"/>
      <c r="J123" s="9"/>
      <c r="K123" s="9"/>
      <c r="L123" s="9"/>
      <c r="M123" s="9"/>
    </row>
    <row r="124" spans="1:13" ht="27" x14ac:dyDescent="0.2">
      <c r="A124" s="120" t="s">
        <v>268</v>
      </c>
      <c r="B124" s="75">
        <v>915</v>
      </c>
      <c r="C124" s="114" t="s">
        <v>22</v>
      </c>
      <c r="D124" s="114" t="s">
        <v>57</v>
      </c>
      <c r="E124" s="58" t="s">
        <v>98</v>
      </c>
      <c r="F124" s="57" t="s">
        <v>1</v>
      </c>
      <c r="G124" s="99">
        <f>G125+G127</f>
        <v>9.7999999999999989</v>
      </c>
      <c r="H124" s="9"/>
      <c r="I124" s="9"/>
      <c r="J124" s="9"/>
      <c r="K124" s="9"/>
      <c r="L124" s="9"/>
      <c r="M124" s="9"/>
    </row>
    <row r="125" spans="1:13" ht="63.75" x14ac:dyDescent="0.2">
      <c r="A125" s="106" t="s">
        <v>255</v>
      </c>
      <c r="B125" s="95">
        <v>915</v>
      </c>
      <c r="C125" s="96" t="s">
        <v>22</v>
      </c>
      <c r="D125" s="96" t="s">
        <v>57</v>
      </c>
      <c r="E125" s="101" t="s">
        <v>299</v>
      </c>
      <c r="F125" s="100" t="s">
        <v>1</v>
      </c>
      <c r="G125" s="102">
        <f>G126</f>
        <v>9.6999999999999993</v>
      </c>
      <c r="H125" s="9"/>
      <c r="I125" s="9"/>
      <c r="J125" s="9"/>
      <c r="K125" s="9"/>
      <c r="L125" s="9"/>
      <c r="M125" s="9"/>
    </row>
    <row r="126" spans="1:13" ht="25.5" x14ac:dyDescent="0.2">
      <c r="A126" s="107" t="s">
        <v>45</v>
      </c>
      <c r="B126" s="95">
        <v>915</v>
      </c>
      <c r="C126" s="105" t="s">
        <v>22</v>
      </c>
      <c r="D126" s="105" t="s">
        <v>57</v>
      </c>
      <c r="E126" s="101" t="s">
        <v>299</v>
      </c>
      <c r="F126" s="100" t="s">
        <v>44</v>
      </c>
      <c r="G126" s="102">
        <v>9.6999999999999993</v>
      </c>
      <c r="H126" s="9"/>
      <c r="I126" s="9"/>
      <c r="J126" s="9"/>
      <c r="K126" s="9"/>
      <c r="L126" s="9"/>
      <c r="M126" s="9"/>
    </row>
    <row r="127" spans="1:13" ht="63.75" x14ac:dyDescent="0.2">
      <c r="A127" s="106" t="s">
        <v>256</v>
      </c>
      <c r="B127" s="95">
        <v>915</v>
      </c>
      <c r="C127" s="105" t="s">
        <v>22</v>
      </c>
      <c r="D127" s="105" t="s">
        <v>57</v>
      </c>
      <c r="E127" s="101" t="s">
        <v>300</v>
      </c>
      <c r="F127" s="100" t="s">
        <v>1</v>
      </c>
      <c r="G127" s="102">
        <f>G128</f>
        <v>0.1</v>
      </c>
      <c r="H127" s="9"/>
      <c r="I127" s="9"/>
      <c r="J127" s="9"/>
      <c r="K127" s="9"/>
      <c r="L127" s="9"/>
      <c r="M127" s="9"/>
    </row>
    <row r="128" spans="1:13" ht="25.5" x14ac:dyDescent="0.2">
      <c r="A128" s="107" t="s">
        <v>45</v>
      </c>
      <c r="B128" s="95">
        <v>915</v>
      </c>
      <c r="C128" s="105" t="s">
        <v>22</v>
      </c>
      <c r="D128" s="105" t="s">
        <v>57</v>
      </c>
      <c r="E128" s="101" t="s">
        <v>300</v>
      </c>
      <c r="F128" s="100" t="s">
        <v>44</v>
      </c>
      <c r="G128" s="102">
        <v>0.1</v>
      </c>
      <c r="H128" s="9"/>
      <c r="I128" s="9"/>
      <c r="J128" s="9"/>
      <c r="K128" s="9"/>
      <c r="L128" s="9"/>
      <c r="M128" s="9"/>
    </row>
    <row r="129" spans="1:13" x14ac:dyDescent="0.2">
      <c r="A129" s="51" t="s">
        <v>56</v>
      </c>
      <c r="B129" s="74">
        <v>915</v>
      </c>
      <c r="C129" s="145" t="s">
        <v>14</v>
      </c>
      <c r="D129" s="145" t="s">
        <v>2</v>
      </c>
      <c r="E129" s="165" t="s">
        <v>97</v>
      </c>
      <c r="F129" s="145" t="s">
        <v>1</v>
      </c>
      <c r="G129" s="146">
        <f>G130</f>
        <v>1879.35</v>
      </c>
      <c r="H129" s="9"/>
      <c r="I129" s="9"/>
      <c r="J129" s="9"/>
      <c r="K129" s="9"/>
      <c r="L129" s="9"/>
      <c r="M129" s="9"/>
    </row>
    <row r="130" spans="1:13" x14ac:dyDescent="0.2">
      <c r="A130" s="54" t="s">
        <v>55</v>
      </c>
      <c r="B130" s="91" t="s">
        <v>233</v>
      </c>
      <c r="C130" s="128" t="s">
        <v>14</v>
      </c>
      <c r="D130" s="128" t="s">
        <v>4</v>
      </c>
      <c r="E130" s="129" t="s">
        <v>97</v>
      </c>
      <c r="F130" s="128" t="s">
        <v>1</v>
      </c>
      <c r="G130" s="167">
        <f>G134+G135+G136+G140+G139</f>
        <v>1879.35</v>
      </c>
      <c r="H130" s="9"/>
      <c r="I130" s="9"/>
      <c r="J130" s="9"/>
      <c r="K130" s="9"/>
      <c r="L130" s="9"/>
      <c r="M130" s="9"/>
    </row>
    <row r="131" spans="1:13" ht="27" x14ac:dyDescent="0.2">
      <c r="A131" s="56" t="s">
        <v>260</v>
      </c>
      <c r="B131" s="75">
        <v>915</v>
      </c>
      <c r="C131" s="57" t="s">
        <v>14</v>
      </c>
      <c r="D131" s="57" t="s">
        <v>4</v>
      </c>
      <c r="E131" s="58" t="s">
        <v>118</v>
      </c>
      <c r="F131" s="57" t="s">
        <v>1</v>
      </c>
      <c r="G131" s="99">
        <f>G132+G137</f>
        <v>1879.35</v>
      </c>
      <c r="H131" s="9"/>
      <c r="I131" s="9"/>
      <c r="J131" s="9"/>
      <c r="K131" s="9"/>
      <c r="L131" s="9"/>
      <c r="M131" s="9"/>
    </row>
    <row r="132" spans="1:13" x14ac:dyDescent="0.2">
      <c r="A132" s="124" t="s">
        <v>46</v>
      </c>
      <c r="B132" s="77">
        <v>915</v>
      </c>
      <c r="C132" s="13" t="s">
        <v>14</v>
      </c>
      <c r="D132" s="13" t="s">
        <v>4</v>
      </c>
      <c r="E132" s="18" t="s">
        <v>119</v>
      </c>
      <c r="F132" s="13" t="s">
        <v>1</v>
      </c>
      <c r="G132" s="123">
        <f>G133</f>
        <v>998.75</v>
      </c>
      <c r="H132" s="9"/>
      <c r="I132" s="9"/>
      <c r="J132" s="9"/>
      <c r="K132" s="9"/>
      <c r="L132" s="9"/>
      <c r="M132" s="9"/>
    </row>
    <row r="133" spans="1:13" x14ac:dyDescent="0.2">
      <c r="A133" s="124" t="s">
        <v>54</v>
      </c>
      <c r="B133" s="40">
        <v>915</v>
      </c>
      <c r="C133" s="13" t="s">
        <v>14</v>
      </c>
      <c r="D133" s="13" t="s">
        <v>4</v>
      </c>
      <c r="E133" s="18" t="s">
        <v>245</v>
      </c>
      <c r="F133" s="13" t="s">
        <v>1</v>
      </c>
      <c r="G133" s="123">
        <f>G134+G135+G136</f>
        <v>998.75</v>
      </c>
      <c r="H133" s="9"/>
      <c r="I133" s="9"/>
      <c r="J133" s="9"/>
      <c r="K133" s="9"/>
      <c r="L133" s="9"/>
      <c r="M133" s="9"/>
    </row>
    <row r="134" spans="1:13" ht="25.5" x14ac:dyDescent="0.2">
      <c r="A134" s="124" t="s">
        <v>53</v>
      </c>
      <c r="B134" s="40">
        <v>915</v>
      </c>
      <c r="C134" s="13" t="s">
        <v>14</v>
      </c>
      <c r="D134" s="13" t="s">
        <v>4</v>
      </c>
      <c r="E134" s="18" t="s">
        <v>245</v>
      </c>
      <c r="F134" s="13" t="s">
        <v>5</v>
      </c>
      <c r="G134" s="122">
        <v>700.15</v>
      </c>
      <c r="H134" s="9"/>
      <c r="I134" s="9"/>
      <c r="J134" s="9"/>
      <c r="K134" s="9"/>
      <c r="L134" s="9"/>
      <c r="M134" s="9"/>
    </row>
    <row r="135" spans="1:13" ht="25.5" x14ac:dyDescent="0.2">
      <c r="A135" s="124" t="s">
        <v>45</v>
      </c>
      <c r="B135" s="77">
        <v>915</v>
      </c>
      <c r="C135" s="13" t="s">
        <v>14</v>
      </c>
      <c r="D135" s="13" t="s">
        <v>4</v>
      </c>
      <c r="E135" s="18" t="s">
        <v>245</v>
      </c>
      <c r="F135" s="13" t="s">
        <v>44</v>
      </c>
      <c r="G135" s="123">
        <v>298.60000000000002</v>
      </c>
      <c r="H135" s="9"/>
      <c r="I135" s="9"/>
      <c r="J135" s="9"/>
      <c r="K135" s="9"/>
      <c r="L135" s="9"/>
      <c r="M135" s="9"/>
    </row>
    <row r="136" spans="1:13" hidden="1" x14ac:dyDescent="0.2">
      <c r="A136" s="11" t="s">
        <v>52</v>
      </c>
      <c r="B136" s="77">
        <v>915</v>
      </c>
      <c r="C136" s="13" t="s">
        <v>14</v>
      </c>
      <c r="D136" s="13" t="s">
        <v>4</v>
      </c>
      <c r="E136" s="18" t="s">
        <v>245</v>
      </c>
      <c r="F136" s="13" t="s">
        <v>51</v>
      </c>
      <c r="G136" s="123"/>
      <c r="H136" s="9"/>
      <c r="I136" s="9"/>
      <c r="J136" s="9"/>
      <c r="K136" s="9"/>
      <c r="L136" s="9"/>
      <c r="M136" s="9"/>
    </row>
    <row r="137" spans="1:13" x14ac:dyDescent="0.2">
      <c r="A137" s="12" t="s">
        <v>46</v>
      </c>
      <c r="B137" s="40">
        <v>915</v>
      </c>
      <c r="C137" s="13" t="s">
        <v>14</v>
      </c>
      <c r="D137" s="13" t="s">
        <v>4</v>
      </c>
      <c r="E137" s="18" t="s">
        <v>172</v>
      </c>
      <c r="F137" s="13" t="s">
        <v>1</v>
      </c>
      <c r="G137" s="123">
        <f>G138</f>
        <v>880.59999999999991</v>
      </c>
      <c r="H137" s="9"/>
      <c r="I137" s="9"/>
      <c r="J137" s="9"/>
      <c r="K137" s="9"/>
      <c r="L137" s="9"/>
      <c r="M137" s="9"/>
    </row>
    <row r="138" spans="1:13" x14ac:dyDescent="0.2">
      <c r="A138" s="12" t="s">
        <v>54</v>
      </c>
      <c r="B138" s="95">
        <v>915</v>
      </c>
      <c r="C138" s="13" t="s">
        <v>14</v>
      </c>
      <c r="D138" s="13" t="s">
        <v>4</v>
      </c>
      <c r="E138" s="18" t="s">
        <v>173</v>
      </c>
      <c r="F138" s="13" t="s">
        <v>1</v>
      </c>
      <c r="G138" s="123">
        <f>G140+G139</f>
        <v>880.59999999999991</v>
      </c>
      <c r="H138" s="9"/>
      <c r="I138" s="9"/>
      <c r="J138" s="9"/>
      <c r="K138" s="9"/>
      <c r="L138" s="9"/>
      <c r="M138" s="9"/>
    </row>
    <row r="139" spans="1:13" x14ac:dyDescent="0.2">
      <c r="A139" s="12" t="s">
        <v>238</v>
      </c>
      <c r="B139" s="95">
        <v>915</v>
      </c>
      <c r="C139" s="13" t="s">
        <v>14</v>
      </c>
      <c r="D139" s="13" t="s">
        <v>4</v>
      </c>
      <c r="E139" s="18" t="s">
        <v>173</v>
      </c>
      <c r="F139" s="13" t="s">
        <v>5</v>
      </c>
      <c r="G139" s="122">
        <v>702.3</v>
      </c>
      <c r="H139" s="9"/>
      <c r="I139" s="9"/>
      <c r="J139" s="9"/>
      <c r="K139" s="9"/>
      <c r="L139" s="9"/>
      <c r="M139" s="9"/>
    </row>
    <row r="140" spans="1:13" ht="25.5" x14ac:dyDescent="0.2">
      <c r="A140" s="41" t="s">
        <v>174</v>
      </c>
      <c r="B140" s="93">
        <v>915</v>
      </c>
      <c r="C140" s="13" t="s">
        <v>14</v>
      </c>
      <c r="D140" s="13" t="s">
        <v>4</v>
      </c>
      <c r="E140" s="18" t="s">
        <v>173</v>
      </c>
      <c r="F140" s="13" t="s">
        <v>51</v>
      </c>
      <c r="G140" s="122">
        <v>178.3</v>
      </c>
      <c r="H140" s="9"/>
      <c r="I140" s="9"/>
      <c r="J140" s="9"/>
      <c r="K140" s="9"/>
      <c r="L140" s="9"/>
      <c r="M140" s="9"/>
    </row>
    <row r="141" spans="1:13" x14ac:dyDescent="0.2">
      <c r="A141" s="51" t="s">
        <v>120</v>
      </c>
      <c r="B141" s="74">
        <v>915</v>
      </c>
      <c r="C141" s="145" t="s">
        <v>12</v>
      </c>
      <c r="D141" s="145" t="s">
        <v>2</v>
      </c>
      <c r="E141" s="165" t="s">
        <v>97</v>
      </c>
      <c r="F141" s="145" t="s">
        <v>1</v>
      </c>
      <c r="G141" s="146">
        <f>G142+G146</f>
        <v>267.7</v>
      </c>
      <c r="H141" s="9"/>
      <c r="I141" s="9"/>
      <c r="J141" s="9"/>
      <c r="K141" s="9"/>
      <c r="L141" s="9"/>
      <c r="M141" s="9"/>
    </row>
    <row r="142" spans="1:13" x14ac:dyDescent="0.2">
      <c r="A142" s="54" t="s">
        <v>50</v>
      </c>
      <c r="B142" s="91" t="s">
        <v>233</v>
      </c>
      <c r="C142" s="128" t="s">
        <v>12</v>
      </c>
      <c r="D142" s="128" t="s">
        <v>4</v>
      </c>
      <c r="E142" s="129" t="s">
        <v>97</v>
      </c>
      <c r="F142" s="128" t="s">
        <v>1</v>
      </c>
      <c r="G142" s="167">
        <f>G143</f>
        <v>267.7</v>
      </c>
      <c r="H142" s="9"/>
      <c r="I142" s="9"/>
      <c r="J142" s="9"/>
      <c r="K142" s="9"/>
      <c r="L142" s="9"/>
      <c r="M142" s="9"/>
    </row>
    <row r="143" spans="1:13" x14ac:dyDescent="0.2">
      <c r="A143" s="16" t="s">
        <v>102</v>
      </c>
      <c r="B143" s="96" t="s">
        <v>233</v>
      </c>
      <c r="C143" s="13" t="s">
        <v>12</v>
      </c>
      <c r="D143" s="13" t="s">
        <v>4</v>
      </c>
      <c r="E143" s="18" t="s">
        <v>103</v>
      </c>
      <c r="F143" s="13" t="s">
        <v>1</v>
      </c>
      <c r="G143" s="123">
        <f>G144</f>
        <v>267.7</v>
      </c>
      <c r="H143" s="9"/>
      <c r="I143" s="9"/>
      <c r="J143" s="9"/>
      <c r="K143" s="9"/>
      <c r="L143" s="9"/>
      <c r="M143" s="9"/>
    </row>
    <row r="144" spans="1:13" x14ac:dyDescent="0.2">
      <c r="A144" s="11" t="s">
        <v>49</v>
      </c>
      <c r="B144" s="172" t="s">
        <v>233</v>
      </c>
      <c r="C144" s="13" t="s">
        <v>12</v>
      </c>
      <c r="D144" s="13" t="s">
        <v>4</v>
      </c>
      <c r="E144" s="18" t="s">
        <v>104</v>
      </c>
      <c r="F144" s="13" t="s">
        <v>1</v>
      </c>
      <c r="G144" s="123">
        <f>G145</f>
        <v>267.7</v>
      </c>
      <c r="H144" s="9"/>
      <c r="I144" s="9"/>
      <c r="J144" s="9"/>
      <c r="K144" s="9"/>
      <c r="L144" s="9"/>
      <c r="M144" s="9"/>
    </row>
    <row r="145" spans="1:13" ht="14.25" customHeight="1" x14ac:dyDescent="0.2">
      <c r="A145" s="78" t="s">
        <v>270</v>
      </c>
      <c r="B145" s="173" t="s">
        <v>233</v>
      </c>
      <c r="C145" s="100" t="s">
        <v>12</v>
      </c>
      <c r="D145" s="100" t="s">
        <v>4</v>
      </c>
      <c r="E145" s="101" t="s">
        <v>115</v>
      </c>
      <c r="F145" s="100" t="s">
        <v>269</v>
      </c>
      <c r="G145" s="133">
        <v>267.7</v>
      </c>
      <c r="H145" s="9"/>
      <c r="I145" s="9"/>
      <c r="J145" s="9"/>
      <c r="K145" s="9"/>
      <c r="L145" s="9"/>
      <c r="M145" s="9"/>
    </row>
    <row r="146" spans="1:13" hidden="1" x14ac:dyDescent="0.2">
      <c r="A146" s="54" t="s">
        <v>122</v>
      </c>
      <c r="B146" s="91" t="s">
        <v>233</v>
      </c>
      <c r="C146" s="71" t="s">
        <v>12</v>
      </c>
      <c r="D146" s="71" t="s">
        <v>10</v>
      </c>
      <c r="E146" s="72" t="s">
        <v>97</v>
      </c>
      <c r="F146" s="71" t="s">
        <v>1</v>
      </c>
      <c r="G146" s="59">
        <f>G147</f>
        <v>0</v>
      </c>
      <c r="H146" s="9"/>
      <c r="I146" s="9"/>
      <c r="J146" s="9"/>
      <c r="K146" s="9"/>
      <c r="L146" s="9"/>
      <c r="M146" s="9"/>
    </row>
    <row r="147" spans="1:13" hidden="1" x14ac:dyDescent="0.2">
      <c r="A147" s="97" t="s">
        <v>48</v>
      </c>
      <c r="B147" s="92" t="s">
        <v>233</v>
      </c>
      <c r="C147" s="57" t="s">
        <v>12</v>
      </c>
      <c r="D147" s="57" t="s">
        <v>10</v>
      </c>
      <c r="E147" s="58" t="s">
        <v>97</v>
      </c>
      <c r="F147" s="57" t="s">
        <v>1</v>
      </c>
      <c r="G147" s="103">
        <f>G148</f>
        <v>0</v>
      </c>
      <c r="H147" s="9"/>
      <c r="I147" s="9"/>
      <c r="J147" s="9"/>
      <c r="K147" s="9"/>
      <c r="L147" s="9"/>
      <c r="M147" s="9"/>
    </row>
    <row r="148" spans="1:13" hidden="1" x14ac:dyDescent="0.2">
      <c r="A148" s="11" t="s">
        <v>46</v>
      </c>
      <c r="B148" s="94" t="s">
        <v>233</v>
      </c>
      <c r="C148" s="66" t="s">
        <v>12</v>
      </c>
      <c r="D148" s="66" t="s">
        <v>10</v>
      </c>
      <c r="E148" s="67" t="s">
        <v>123</v>
      </c>
      <c r="F148" s="66" t="s">
        <v>1</v>
      </c>
      <c r="G148" s="60">
        <f>G149</f>
        <v>0</v>
      </c>
      <c r="H148" s="9"/>
      <c r="I148" s="9"/>
      <c r="J148" s="9"/>
      <c r="K148" s="9"/>
      <c r="L148" s="9"/>
      <c r="M148" s="9"/>
    </row>
    <row r="149" spans="1:13" ht="25.5" hidden="1" x14ac:dyDescent="0.2">
      <c r="A149" s="11" t="s">
        <v>45</v>
      </c>
      <c r="B149" s="98" t="s">
        <v>233</v>
      </c>
      <c r="C149" s="66" t="s">
        <v>12</v>
      </c>
      <c r="D149" s="66" t="s">
        <v>10</v>
      </c>
      <c r="E149" s="67" t="s">
        <v>246</v>
      </c>
      <c r="F149" s="66" t="s">
        <v>44</v>
      </c>
      <c r="G149" s="90">
        <v>0</v>
      </c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  <row r="202" spans="1:13" x14ac:dyDescent="0.25">
      <c r="A202" s="9"/>
      <c r="B202" s="19"/>
      <c r="C202" s="9"/>
      <c r="D202" s="9"/>
      <c r="E202" s="17"/>
      <c r="F202" s="9"/>
      <c r="G202" s="10"/>
      <c r="H202" s="9"/>
      <c r="I202" s="9"/>
      <c r="J202" s="9"/>
      <c r="K202" s="9"/>
      <c r="L202" s="9"/>
      <c r="M202" s="9"/>
    </row>
    <row r="203" spans="1:13" x14ac:dyDescent="0.25">
      <c r="A203" s="9"/>
      <c r="B203" s="19"/>
      <c r="C203" s="9"/>
      <c r="D203" s="9"/>
      <c r="E203" s="17"/>
      <c r="F203" s="9"/>
      <c r="G203" s="10"/>
      <c r="H203" s="9"/>
      <c r="I203" s="9"/>
      <c r="J203" s="9"/>
      <c r="K203" s="9"/>
      <c r="L203" s="9"/>
      <c r="M203" s="9"/>
    </row>
    <row r="204" spans="1:13" x14ac:dyDescent="0.25">
      <c r="A204" s="9"/>
      <c r="B204" s="19"/>
      <c r="C204" s="9"/>
      <c r="D204" s="9"/>
      <c r="E204" s="17"/>
      <c r="F204" s="9"/>
      <c r="G204" s="10"/>
      <c r="H204" s="9"/>
      <c r="I204" s="9"/>
      <c r="J204" s="9"/>
      <c r="K204" s="9"/>
      <c r="L204" s="9"/>
      <c r="M204" s="9"/>
    </row>
    <row r="205" spans="1:13" x14ac:dyDescent="0.25">
      <c r="A205" s="9"/>
      <c r="B205" s="19"/>
      <c r="C205" s="9"/>
      <c r="D205" s="9"/>
      <c r="E205" s="17"/>
      <c r="F205" s="9"/>
      <c r="G205" s="10"/>
      <c r="H205" s="9"/>
      <c r="I205" s="9"/>
      <c r="J205" s="9"/>
      <c r="K205" s="9"/>
      <c r="L205" s="9"/>
      <c r="M205" s="9"/>
    </row>
    <row r="206" spans="1:13" x14ac:dyDescent="0.25">
      <c r="A206" s="9"/>
      <c r="B206" s="19"/>
      <c r="C206" s="9"/>
      <c r="D206" s="9"/>
      <c r="E206" s="17"/>
      <c r="F206" s="9"/>
      <c r="G206" s="10"/>
      <c r="H206" s="9"/>
      <c r="I206" s="9"/>
      <c r="J206" s="9"/>
      <c r="K206" s="9"/>
      <c r="L206" s="9"/>
      <c r="M206" s="9"/>
    </row>
    <row r="207" spans="1:13" x14ac:dyDescent="0.25">
      <c r="A207" s="9"/>
      <c r="B207" s="19"/>
      <c r="C207" s="9"/>
      <c r="D207" s="9"/>
      <c r="E207" s="17"/>
      <c r="F207" s="9"/>
      <c r="G207" s="10"/>
      <c r="H207" s="9"/>
      <c r="I207" s="9"/>
      <c r="J207" s="9"/>
      <c r="K207" s="9"/>
      <c r="L207" s="9"/>
      <c r="M207" s="9"/>
    </row>
    <row r="208" spans="1:13" x14ac:dyDescent="0.25">
      <c r="A208" s="9"/>
      <c r="B208" s="19"/>
      <c r="C208" s="9"/>
      <c r="D208" s="9"/>
      <c r="E208" s="17"/>
      <c r="F208" s="9"/>
      <c r="G208" s="10"/>
      <c r="H208" s="9"/>
      <c r="I208" s="9"/>
      <c r="J208" s="9"/>
      <c r="K208" s="9"/>
      <c r="L208" s="9"/>
      <c r="M208" s="9"/>
    </row>
    <row r="209" spans="1:13" x14ac:dyDescent="0.25">
      <c r="A209" s="9"/>
      <c r="B209" s="19"/>
      <c r="C209" s="9"/>
      <c r="D209" s="9"/>
      <c r="E209" s="17"/>
      <c r="F209" s="9"/>
      <c r="G209" s="10"/>
      <c r="H209" s="9"/>
      <c r="I209" s="9"/>
      <c r="J209" s="9"/>
      <c r="K209" s="9"/>
      <c r="L209" s="9"/>
      <c r="M209" s="9"/>
    </row>
    <row r="210" spans="1:13" x14ac:dyDescent="0.25">
      <c r="A210" s="9"/>
      <c r="B210" s="19"/>
      <c r="C210" s="9"/>
      <c r="D210" s="9"/>
      <c r="E210" s="17"/>
      <c r="F210" s="9"/>
      <c r="G210" s="10"/>
      <c r="H210" s="9"/>
      <c r="I210" s="9"/>
      <c r="J210" s="9"/>
      <c r="K210" s="9"/>
      <c r="L210" s="9"/>
      <c r="M210" s="9"/>
    </row>
    <row r="211" spans="1:13" x14ac:dyDescent="0.25">
      <c r="A211" s="9"/>
      <c r="B211" s="19"/>
      <c r="C211" s="9"/>
      <c r="D211" s="9"/>
      <c r="E211" s="17"/>
      <c r="F211" s="9"/>
      <c r="G211" s="10"/>
      <c r="H211" s="9"/>
      <c r="I211" s="9"/>
      <c r="J211" s="9"/>
      <c r="K211" s="9"/>
      <c r="L211" s="9"/>
      <c r="M211" s="9"/>
    </row>
  </sheetData>
  <autoFilter ref="A1:G211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0:M72 A70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2"/>
  <sheetViews>
    <sheetView topLeftCell="A17" workbookViewId="0">
      <selection activeCell="B3" sqref="B3:C3"/>
    </sheetView>
  </sheetViews>
  <sheetFormatPr defaultRowHeight="12.75" x14ac:dyDescent="0.2"/>
  <cols>
    <col min="1" max="1" width="11.85546875" style="9" customWidth="1"/>
    <col min="2" max="2" width="79.28515625" style="7" customWidth="1"/>
    <col min="3" max="3" width="16.42578125" customWidth="1"/>
  </cols>
  <sheetData>
    <row r="1" spans="1:7" ht="15.75" x14ac:dyDescent="0.25">
      <c r="A1" s="35"/>
      <c r="B1" s="36"/>
      <c r="C1" s="37" t="s">
        <v>205</v>
      </c>
    </row>
    <row r="2" spans="1:7" ht="15" customHeight="1" x14ac:dyDescent="0.25">
      <c r="A2" s="35"/>
      <c r="B2" s="36"/>
      <c r="C2" s="37" t="s">
        <v>307</v>
      </c>
    </row>
    <row r="3" spans="1:7" ht="18" customHeight="1" x14ac:dyDescent="0.25">
      <c r="A3" s="35"/>
      <c r="B3" s="306" t="s">
        <v>318</v>
      </c>
      <c r="C3" s="306"/>
    </row>
    <row r="4" spans="1:7" ht="33" customHeight="1" x14ac:dyDescent="0.2">
      <c r="A4" s="305" t="s">
        <v>294</v>
      </c>
      <c r="B4" s="305"/>
      <c r="C4" s="305"/>
    </row>
    <row r="5" spans="1:7" s="22" customFormat="1" ht="18" customHeight="1" x14ac:dyDescent="0.2">
      <c r="A5" s="144" t="s">
        <v>145</v>
      </c>
      <c r="B5" s="135" t="s">
        <v>144</v>
      </c>
      <c r="C5" s="83" t="s">
        <v>143</v>
      </c>
    </row>
    <row r="6" spans="1:7" s="22" customFormat="1" x14ac:dyDescent="0.2">
      <c r="A6" s="29" t="s">
        <v>97</v>
      </c>
      <c r="B6" s="34" t="s">
        <v>142</v>
      </c>
      <c r="C6" s="61">
        <f>C7+C19+C24+C26+C30+C37+C39+C42+C44</f>
        <v>10271.349999999999</v>
      </c>
    </row>
    <row r="7" spans="1:7" s="22" customFormat="1" ht="25.5" x14ac:dyDescent="0.2">
      <c r="A7" s="29" t="s">
        <v>98</v>
      </c>
      <c r="B7" s="65" t="s">
        <v>259</v>
      </c>
      <c r="C7" s="61">
        <f>C12+C13+C14+C16+C17+C18+C8+C9+C10+C11</f>
        <v>3850.4199999999996</v>
      </c>
    </row>
    <row r="8" spans="1:7" s="22" customFormat="1" x14ac:dyDescent="0.2">
      <c r="A8" s="116" t="s">
        <v>298</v>
      </c>
      <c r="B8" s="28" t="s">
        <v>290</v>
      </c>
      <c r="C8" s="62">
        <v>6.7</v>
      </c>
    </row>
    <row r="9" spans="1:7" s="22" customFormat="1" x14ac:dyDescent="0.2">
      <c r="A9" s="116" t="s">
        <v>303</v>
      </c>
      <c r="B9" s="115" t="s">
        <v>290</v>
      </c>
      <c r="C9" s="62">
        <v>0.1</v>
      </c>
    </row>
    <row r="10" spans="1:7" s="22" customFormat="1" ht="38.25" x14ac:dyDescent="0.2">
      <c r="A10" s="116" t="s">
        <v>299</v>
      </c>
      <c r="B10" s="156" t="s">
        <v>296</v>
      </c>
      <c r="C10" s="157">
        <v>9.6999999999999993</v>
      </c>
    </row>
    <row r="11" spans="1:7" s="22" customFormat="1" ht="38.25" x14ac:dyDescent="0.2">
      <c r="A11" s="116" t="s">
        <v>300</v>
      </c>
      <c r="B11" s="115" t="s">
        <v>296</v>
      </c>
      <c r="C11" s="62">
        <v>0.1</v>
      </c>
    </row>
    <row r="12" spans="1:7" s="22" customFormat="1" ht="25.5" x14ac:dyDescent="0.2">
      <c r="A12" s="116" t="s">
        <v>297</v>
      </c>
      <c r="B12" s="28" t="s">
        <v>74</v>
      </c>
      <c r="C12" s="62">
        <v>156.19999999999999</v>
      </c>
    </row>
    <row r="13" spans="1:7" s="22" customFormat="1" x14ac:dyDescent="0.2">
      <c r="A13" s="31" t="s">
        <v>100</v>
      </c>
      <c r="B13" s="28" t="s">
        <v>85</v>
      </c>
      <c r="C13" s="62">
        <v>736.3</v>
      </c>
    </row>
    <row r="14" spans="1:7" s="22" customFormat="1" ht="25.5" x14ac:dyDescent="0.2">
      <c r="A14" s="31" t="s">
        <v>101</v>
      </c>
      <c r="B14" s="28" t="s">
        <v>141</v>
      </c>
      <c r="C14" s="62">
        <v>1819.63</v>
      </c>
      <c r="G14" s="88"/>
    </row>
    <row r="15" spans="1:7" s="22" customFormat="1" ht="25.5" hidden="1" customHeight="1" x14ac:dyDescent="0.2">
      <c r="A15" s="31" t="s">
        <v>197</v>
      </c>
      <c r="B15" s="33" t="s">
        <v>204</v>
      </c>
      <c r="C15" s="62"/>
    </row>
    <row r="16" spans="1:7" s="22" customFormat="1" ht="25.5" x14ac:dyDescent="0.2">
      <c r="A16" s="116" t="s">
        <v>200</v>
      </c>
      <c r="B16" s="33" t="s">
        <v>140</v>
      </c>
      <c r="C16" s="62">
        <v>4</v>
      </c>
    </row>
    <row r="17" spans="1:7" s="22" customFormat="1" x14ac:dyDescent="0.2">
      <c r="A17" s="31" t="s">
        <v>105</v>
      </c>
      <c r="B17" s="28" t="s">
        <v>81</v>
      </c>
      <c r="C17" s="62">
        <v>1</v>
      </c>
    </row>
    <row r="18" spans="1:7" s="22" customFormat="1" ht="25.5" x14ac:dyDescent="0.2">
      <c r="A18" s="31" t="s">
        <v>106</v>
      </c>
      <c r="B18" s="32" t="s">
        <v>139</v>
      </c>
      <c r="C18" s="62">
        <v>1116.69</v>
      </c>
    </row>
    <row r="19" spans="1:7" s="22" customFormat="1" ht="28.5" customHeight="1" x14ac:dyDescent="0.2">
      <c r="A19" s="29" t="s">
        <v>107</v>
      </c>
      <c r="B19" s="65" t="s">
        <v>265</v>
      </c>
      <c r="C19" s="61">
        <f>C21+C22+C23+C20</f>
        <v>290.14999999999998</v>
      </c>
      <c r="F19" s="88"/>
      <c r="G19" s="88"/>
    </row>
    <row r="20" spans="1:7" s="22" customFormat="1" ht="28.5" customHeight="1" x14ac:dyDescent="0.2">
      <c r="A20" s="116" t="s">
        <v>312</v>
      </c>
      <c r="B20" s="28" t="s">
        <v>310</v>
      </c>
      <c r="C20" s="62">
        <v>85.5</v>
      </c>
      <c r="F20" s="88"/>
      <c r="G20" s="88"/>
    </row>
    <row r="21" spans="1:7" s="22" customFormat="1" ht="28.5" customHeight="1" x14ac:dyDescent="0.2">
      <c r="A21" s="116" t="s">
        <v>309</v>
      </c>
      <c r="B21" s="28" t="s">
        <v>310</v>
      </c>
      <c r="C21" s="62">
        <v>10</v>
      </c>
    </row>
    <row r="22" spans="1:7" s="22" customFormat="1" ht="14.25" customHeight="1" x14ac:dyDescent="0.2">
      <c r="A22" s="116" t="s">
        <v>302</v>
      </c>
      <c r="B22" s="136" t="s">
        <v>286</v>
      </c>
      <c r="C22" s="62">
        <v>192.7</v>
      </c>
      <c r="E22" s="88"/>
    </row>
    <row r="23" spans="1:7" s="22" customFormat="1" ht="14.25" customHeight="1" x14ac:dyDescent="0.2">
      <c r="A23" s="116" t="s">
        <v>301</v>
      </c>
      <c r="B23" s="136" t="s">
        <v>286</v>
      </c>
      <c r="C23" s="62">
        <v>1.95</v>
      </c>
    </row>
    <row r="24" spans="1:7" s="22" customFormat="1" ht="25.5" hidden="1" x14ac:dyDescent="0.2">
      <c r="A24" s="29" t="s">
        <v>138</v>
      </c>
      <c r="B24" s="65" t="s">
        <v>137</v>
      </c>
      <c r="C24" s="61">
        <f>C25</f>
        <v>0</v>
      </c>
    </row>
    <row r="25" spans="1:7" s="22" customFormat="1" hidden="1" x14ac:dyDescent="0.2">
      <c r="A25" s="31" t="s">
        <v>110</v>
      </c>
      <c r="B25" s="30" t="s">
        <v>109</v>
      </c>
      <c r="C25" s="62">
        <v>0</v>
      </c>
    </row>
    <row r="26" spans="1:7" s="22" customFormat="1" ht="25.5" x14ac:dyDescent="0.2">
      <c r="A26" s="29" t="s">
        <v>111</v>
      </c>
      <c r="B26" s="65" t="s">
        <v>261</v>
      </c>
      <c r="C26" s="61">
        <f>C27</f>
        <v>459</v>
      </c>
    </row>
    <row r="27" spans="1:7" s="22" customFormat="1" ht="18.75" customHeight="1" x14ac:dyDescent="0.2">
      <c r="A27" s="142" t="s">
        <v>240</v>
      </c>
      <c r="B27" s="143" t="s">
        <v>136</v>
      </c>
      <c r="C27" s="63">
        <v>459</v>
      </c>
    </row>
    <row r="28" spans="1:7" s="22" customFormat="1" ht="12.75" hidden="1" customHeight="1" x14ac:dyDescent="0.2">
      <c r="A28" s="26" t="s">
        <v>234</v>
      </c>
      <c r="B28" s="30" t="s">
        <v>136</v>
      </c>
      <c r="C28" s="63"/>
    </row>
    <row r="29" spans="1:7" s="22" customFormat="1" hidden="1" x14ac:dyDescent="0.2">
      <c r="A29" s="26" t="s">
        <v>250</v>
      </c>
      <c r="B29" s="30"/>
      <c r="C29" s="63"/>
    </row>
    <row r="30" spans="1:7" s="22" customFormat="1" ht="25.5" x14ac:dyDescent="0.2">
      <c r="A30" s="29" t="s">
        <v>116</v>
      </c>
      <c r="B30" s="65" t="s">
        <v>266</v>
      </c>
      <c r="C30" s="61">
        <f>C35+C36+C33+C34+C31+C32</f>
        <v>3443.33</v>
      </c>
    </row>
    <row r="31" spans="1:7" s="22" customFormat="1" ht="25.5" x14ac:dyDescent="0.2">
      <c r="A31" s="179" t="s">
        <v>313</v>
      </c>
      <c r="B31" s="174" t="s">
        <v>315</v>
      </c>
      <c r="C31" s="157">
        <v>1499.9</v>
      </c>
    </row>
    <row r="32" spans="1:7" s="22" customFormat="1" ht="25.5" x14ac:dyDescent="0.2">
      <c r="A32" s="179" t="s">
        <v>314</v>
      </c>
      <c r="B32" s="174" t="s">
        <v>315</v>
      </c>
      <c r="C32" s="157">
        <v>558.63</v>
      </c>
    </row>
    <row r="33" spans="1:3" s="22" customFormat="1" x14ac:dyDescent="0.2">
      <c r="A33" s="159" t="s">
        <v>304</v>
      </c>
      <c r="B33" s="174" t="s">
        <v>306</v>
      </c>
      <c r="C33" s="157">
        <v>627.79999999999995</v>
      </c>
    </row>
    <row r="34" spans="1:3" s="22" customFormat="1" x14ac:dyDescent="0.2">
      <c r="A34" s="159" t="s">
        <v>305</v>
      </c>
      <c r="B34" s="174" t="s">
        <v>306</v>
      </c>
      <c r="C34" s="157">
        <v>627.79999999999995</v>
      </c>
    </row>
    <row r="35" spans="1:3" s="22" customFormat="1" x14ac:dyDescent="0.2">
      <c r="A35" s="26" t="s">
        <v>243</v>
      </c>
      <c r="B35" s="25" t="s">
        <v>135</v>
      </c>
      <c r="C35" s="63">
        <v>119.2</v>
      </c>
    </row>
    <row r="36" spans="1:3" s="22" customFormat="1" ht="11.25" customHeight="1" x14ac:dyDescent="0.2">
      <c r="A36" s="26" t="s">
        <v>244</v>
      </c>
      <c r="B36" s="25" t="s">
        <v>134</v>
      </c>
      <c r="C36" s="63">
        <v>10</v>
      </c>
    </row>
    <row r="37" spans="1:3" s="22" customFormat="1" hidden="1" x14ac:dyDescent="0.2">
      <c r="A37" s="29" t="s">
        <v>133</v>
      </c>
      <c r="B37" s="65" t="s">
        <v>132</v>
      </c>
      <c r="C37" s="61">
        <f>C38</f>
        <v>0</v>
      </c>
    </row>
    <row r="38" spans="1:3" s="22" customFormat="1" hidden="1" x14ac:dyDescent="0.2">
      <c r="A38" s="26" t="s">
        <v>246</v>
      </c>
      <c r="B38" s="25" t="s">
        <v>131</v>
      </c>
      <c r="C38" s="63">
        <v>0</v>
      </c>
    </row>
    <row r="39" spans="1:3" s="22" customFormat="1" ht="25.5" x14ac:dyDescent="0.2">
      <c r="A39" s="29" t="s">
        <v>118</v>
      </c>
      <c r="B39" s="65" t="s">
        <v>267</v>
      </c>
      <c r="C39" s="61">
        <f>C40+C41</f>
        <v>1879.35</v>
      </c>
    </row>
    <row r="40" spans="1:3" s="22" customFormat="1" x14ac:dyDescent="0.2">
      <c r="A40" s="26" t="s">
        <v>245</v>
      </c>
      <c r="B40" s="28" t="s">
        <v>130</v>
      </c>
      <c r="C40" s="63">
        <v>998.75</v>
      </c>
    </row>
    <row r="41" spans="1:3" s="22" customFormat="1" x14ac:dyDescent="0.2">
      <c r="A41" s="26" t="s">
        <v>173</v>
      </c>
      <c r="B41" s="28" t="s">
        <v>130</v>
      </c>
      <c r="C41" s="63">
        <v>880.6</v>
      </c>
    </row>
    <row r="42" spans="1:3" s="22" customFormat="1" ht="25.5" x14ac:dyDescent="0.2">
      <c r="A42" s="141" t="s">
        <v>124</v>
      </c>
      <c r="B42" s="140" t="s">
        <v>263</v>
      </c>
      <c r="C42" s="61">
        <f>C43</f>
        <v>0.3</v>
      </c>
    </row>
    <row r="43" spans="1:3" s="22" customFormat="1" ht="25.5" x14ac:dyDescent="0.2">
      <c r="A43" s="142" t="s">
        <v>242</v>
      </c>
      <c r="B43" s="38" t="s">
        <v>146</v>
      </c>
      <c r="C43" s="63">
        <v>0.3</v>
      </c>
    </row>
    <row r="44" spans="1:3" s="22" customFormat="1" ht="18" customHeight="1" x14ac:dyDescent="0.25">
      <c r="A44" s="26" t="s">
        <v>103</v>
      </c>
      <c r="B44" s="27" t="s">
        <v>102</v>
      </c>
      <c r="C44" s="64">
        <f>C45+C46+C47+C48+C49+C51+C52+C50</f>
        <v>348.79999999999995</v>
      </c>
    </row>
    <row r="45" spans="1:3" s="22" customFormat="1" ht="25.5" hidden="1" customHeight="1" x14ac:dyDescent="0.2">
      <c r="A45" s="26" t="s">
        <v>198</v>
      </c>
      <c r="B45" s="25" t="s">
        <v>210</v>
      </c>
      <c r="C45" s="63"/>
    </row>
    <row r="46" spans="1:3" s="22" customFormat="1" ht="25.5" hidden="1" x14ac:dyDescent="0.2">
      <c r="A46" s="26" t="s">
        <v>199</v>
      </c>
      <c r="B46" s="25" t="s">
        <v>209</v>
      </c>
      <c r="C46" s="63"/>
    </row>
    <row r="47" spans="1:3" s="22" customFormat="1" ht="24.75" customHeight="1" x14ac:dyDescent="0.2">
      <c r="A47" s="142" t="s">
        <v>121</v>
      </c>
      <c r="B47" s="25" t="s">
        <v>214</v>
      </c>
      <c r="C47" s="63">
        <v>1.8</v>
      </c>
    </row>
    <row r="48" spans="1:3" s="22" customFormat="1" ht="25.5" hidden="1" x14ac:dyDescent="0.2">
      <c r="A48" s="26" t="s">
        <v>203</v>
      </c>
      <c r="B48" s="25" t="s">
        <v>216</v>
      </c>
      <c r="C48" s="63">
        <v>0</v>
      </c>
    </row>
    <row r="49" spans="1:3" s="22" customFormat="1" ht="11.25" customHeight="1" x14ac:dyDescent="0.2">
      <c r="A49" s="26" t="s">
        <v>129</v>
      </c>
      <c r="B49" s="25" t="s">
        <v>215</v>
      </c>
      <c r="C49" s="63">
        <v>79.3</v>
      </c>
    </row>
    <row r="50" spans="1:3" s="22" customFormat="1" ht="25.5" hidden="1" x14ac:dyDescent="0.2">
      <c r="A50" s="26" t="s">
        <v>236</v>
      </c>
      <c r="B50" s="25" t="s">
        <v>237</v>
      </c>
      <c r="C50" s="63"/>
    </row>
    <row r="51" spans="1:3" s="22" customFormat="1" x14ac:dyDescent="0.2">
      <c r="A51" s="26" t="s">
        <v>115</v>
      </c>
      <c r="B51" s="25" t="s">
        <v>49</v>
      </c>
      <c r="C51" s="63">
        <v>267.7</v>
      </c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s="22" customFormat="1" x14ac:dyDescent="0.2">
      <c r="A57" s="24"/>
      <c r="B57" s="23"/>
    </row>
    <row r="58" spans="1:3" s="22" customFormat="1" x14ac:dyDescent="0.2">
      <c r="A58" s="24"/>
      <c r="B58" s="23"/>
    </row>
    <row r="59" spans="1:3" s="22" customFormat="1" x14ac:dyDescent="0.2">
      <c r="A59" s="24"/>
      <c r="B59" s="23"/>
    </row>
    <row r="60" spans="1:3" s="22" customFormat="1" x14ac:dyDescent="0.2">
      <c r="A60" s="24"/>
      <c r="B60" s="23"/>
    </row>
    <row r="61" spans="1:3" s="22" customFormat="1" x14ac:dyDescent="0.2">
      <c r="A61" s="24"/>
      <c r="B61" s="23"/>
    </row>
    <row r="62" spans="1:3" s="22" customFormat="1" x14ac:dyDescent="0.2">
      <c r="A62" s="24"/>
      <c r="B62" s="23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  <row r="90" spans="1:3" x14ac:dyDescent="0.2">
      <c r="A90" s="24"/>
      <c r="B90" s="23"/>
      <c r="C90" s="22"/>
    </row>
    <row r="91" spans="1:3" x14ac:dyDescent="0.2">
      <c r="A91" s="24"/>
      <c r="B91" s="23"/>
      <c r="C91" s="22"/>
    </row>
    <row r="92" spans="1:3" x14ac:dyDescent="0.2">
      <c r="A92" s="24"/>
      <c r="B92" s="23"/>
      <c r="C92" s="22"/>
    </row>
  </sheetData>
  <autoFilter ref="B1:B92"/>
  <mergeCells count="2">
    <mergeCell ref="A4:C4"/>
    <mergeCell ref="B3:C3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3">
      <formula1>50</formula1>
    </dataValidation>
  </dataValidation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B3" sqref="B3:C3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07" t="s">
        <v>206</v>
      </c>
      <c r="C1" s="307"/>
    </row>
    <row r="2" spans="1:3" ht="15" customHeight="1" x14ac:dyDescent="0.25">
      <c r="A2" s="3"/>
      <c r="B2" s="308" t="s">
        <v>308</v>
      </c>
      <c r="C2" s="308"/>
    </row>
    <row r="3" spans="1:3" ht="17.25" customHeight="1" x14ac:dyDescent="0.25">
      <c r="A3" s="3"/>
      <c r="B3" s="311" t="s">
        <v>318</v>
      </c>
      <c r="C3" s="311"/>
    </row>
    <row r="4" spans="1:3" ht="15.75" x14ac:dyDescent="0.2">
      <c r="A4" s="309"/>
      <c r="B4" s="309"/>
      <c r="C4" s="309"/>
    </row>
    <row r="5" spans="1:3" ht="15.75" x14ac:dyDescent="0.2">
      <c r="A5" s="3"/>
      <c r="B5" s="2"/>
      <c r="C5" s="3"/>
    </row>
    <row r="6" spans="1:3" ht="30.75" customHeight="1" x14ac:dyDescent="0.25">
      <c r="A6" s="310" t="s">
        <v>295</v>
      </c>
      <c r="B6" s="310"/>
      <c r="C6" s="310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7" t="s">
        <v>26</v>
      </c>
      <c r="B9" s="48" t="s">
        <v>149</v>
      </c>
      <c r="C9" s="49">
        <f>C10</f>
        <v>-742.44000000000051</v>
      </c>
    </row>
    <row r="10" spans="1:3" ht="31.5" customHeight="1" x14ac:dyDescent="0.25">
      <c r="A10" s="6" t="s">
        <v>194</v>
      </c>
      <c r="B10" s="39" t="s">
        <v>27</v>
      </c>
      <c r="C10" s="42">
        <f>C14-C18</f>
        <v>-742.44000000000051</v>
      </c>
    </row>
    <row r="11" spans="1:3" ht="22.5" customHeight="1" x14ac:dyDescent="0.25">
      <c r="A11" s="6" t="s">
        <v>28</v>
      </c>
      <c r="B11" s="21" t="s">
        <v>29</v>
      </c>
      <c r="C11" s="42">
        <f>C12</f>
        <v>9528.91</v>
      </c>
    </row>
    <row r="12" spans="1:3" ht="19.5" customHeight="1" x14ac:dyDescent="0.25">
      <c r="A12" s="6" t="s">
        <v>30</v>
      </c>
      <c r="B12" s="21" t="s">
        <v>148</v>
      </c>
      <c r="C12" s="42">
        <f>C13</f>
        <v>9528.91</v>
      </c>
    </row>
    <row r="13" spans="1:3" ht="30.75" customHeight="1" x14ac:dyDescent="0.25">
      <c r="A13" s="6" t="s">
        <v>31</v>
      </c>
      <c r="B13" s="21" t="s">
        <v>32</v>
      </c>
      <c r="C13" s="42">
        <f>C14</f>
        <v>9528.91</v>
      </c>
    </row>
    <row r="14" spans="1:3" ht="35.25" customHeight="1" x14ac:dyDescent="0.2">
      <c r="A14" s="43" t="s">
        <v>150</v>
      </c>
      <c r="B14" s="69" t="s">
        <v>33</v>
      </c>
      <c r="C14" s="87">
        <v>9528.91</v>
      </c>
    </row>
    <row r="15" spans="1:3" ht="17.25" customHeight="1" x14ac:dyDescent="0.25">
      <c r="A15" s="6" t="s">
        <v>34</v>
      </c>
      <c r="B15" s="21" t="s">
        <v>147</v>
      </c>
      <c r="C15" s="42">
        <f>C16</f>
        <v>10271.35</v>
      </c>
    </row>
    <row r="16" spans="1:3" ht="21.75" customHeight="1" x14ac:dyDescent="0.25">
      <c r="A16" s="6" t="s">
        <v>35</v>
      </c>
      <c r="B16" s="21" t="s">
        <v>36</v>
      </c>
      <c r="C16" s="42">
        <f>C17</f>
        <v>10271.35</v>
      </c>
    </row>
    <row r="17" spans="1:3" ht="34.5" customHeight="1" x14ac:dyDescent="0.2">
      <c r="A17" s="6" t="s">
        <v>37</v>
      </c>
      <c r="B17" s="125" t="s">
        <v>38</v>
      </c>
      <c r="C17" s="126">
        <f>C18</f>
        <v>10271.35</v>
      </c>
    </row>
    <row r="18" spans="1:3" ht="30" customHeight="1" x14ac:dyDescent="0.25">
      <c r="A18" s="44" t="s">
        <v>151</v>
      </c>
      <c r="B18" s="45" t="s">
        <v>39</v>
      </c>
      <c r="C18" s="46">
        <v>10271.35</v>
      </c>
    </row>
    <row r="24" spans="1:3" x14ac:dyDescent="0.2">
      <c r="B24" s="89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П№3(2024) </vt:lpstr>
      <vt:lpstr>П№5 (2024</vt:lpstr>
      <vt:lpstr>П№7 (2024)</vt:lpstr>
      <vt:lpstr>П№9 (2024)</vt:lpstr>
      <vt:lpstr>П№11 (2024)</vt:lpstr>
      <vt:lpstr>Лист1</vt:lpstr>
      <vt:lpstr>'П№3(2024) '!Область_печати</vt:lpstr>
      <vt:lpstr>'П№5 (2024'!Область_печати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2024-02-13T10:47:27Z</cp:lastPrinted>
  <dcterms:created xsi:type="dcterms:W3CDTF">2015-11-10T12:37:08Z</dcterms:created>
  <dcterms:modified xsi:type="dcterms:W3CDTF">2024-02-13T10:52:32Z</dcterms:modified>
</cp:coreProperties>
</file>