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5) " sheetId="15" r:id="rId1"/>
    <sheet name="П№5 (2025" sheetId="9" r:id="rId2"/>
    <sheet name="П№7 (2025)" sheetId="10" r:id="rId3"/>
    <sheet name="П№9 (2025)" sheetId="11" r:id="rId4"/>
    <sheet name="П№11 (2025)" sheetId="5" r:id="rId5"/>
  </sheets>
  <definedNames>
    <definedName name="_xlnm._FilterDatabase" localSheetId="1" hidden="1">'П№5 (2025'!$D$1:$D$193</definedName>
    <definedName name="_xlnm._FilterDatabase" localSheetId="2" hidden="1">'П№7 (2025)'!$E$1:$E$186</definedName>
    <definedName name="_xlnm._FilterDatabase" localSheetId="3" hidden="1">'П№9 (2025)'!$B$1:$B$84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'П№3(2025) '!$A$1:$R$69</definedName>
    <definedName name="_xlnm.Print_Area" localSheetId="1">'П№5 (2025'!$A$1:$F$124</definedName>
  </definedNames>
  <calcPr calcId="144525"/>
</workbook>
</file>

<file path=xl/calcChain.xml><?xml version="1.0" encoding="utf-8"?>
<calcChain xmlns="http://schemas.openxmlformats.org/spreadsheetml/2006/main">
  <c r="G123" i="10" l="1"/>
  <c r="G122" i="10" s="1"/>
  <c r="G121" i="10" s="1"/>
  <c r="G120" i="10" s="1"/>
  <c r="G117" i="10"/>
  <c r="G116" i="10" s="1"/>
  <c r="G112" i="10"/>
  <c r="G111" i="10" s="1"/>
  <c r="G109" i="10"/>
  <c r="G108" i="10"/>
  <c r="G106" i="10"/>
  <c r="G104" i="10"/>
  <c r="G103" i="10" s="1"/>
  <c r="G102" i="10" s="1"/>
  <c r="G101" i="10" s="1"/>
  <c r="G99" i="10"/>
  <c r="G97" i="10"/>
  <c r="G96" i="10" s="1"/>
  <c r="G94" i="10"/>
  <c r="G92" i="10"/>
  <c r="G90" i="10"/>
  <c r="G88" i="10"/>
  <c r="G84" i="10"/>
  <c r="G83" i="10" s="1"/>
  <c r="G82" i="10" s="1"/>
  <c r="G81" i="10" s="1"/>
  <c r="G78" i="10"/>
  <c r="G77" i="10" s="1"/>
  <c r="G75" i="10"/>
  <c r="G73" i="10"/>
  <c r="G71" i="10"/>
  <c r="G69" i="10"/>
  <c r="G67" i="10"/>
  <c r="G65" i="10"/>
  <c r="G61" i="10"/>
  <c r="G60" i="10" s="1"/>
  <c r="G59" i="10" s="1"/>
  <c r="G58" i="10" s="1"/>
  <c r="G55" i="10"/>
  <c r="G54" i="10" s="1"/>
  <c r="G53" i="10" s="1"/>
  <c r="G52" i="10" s="1"/>
  <c r="G51" i="10" s="1"/>
  <c r="G48" i="10"/>
  <c r="G47" i="10" s="1"/>
  <c r="G46" i="10" s="1"/>
  <c r="G45" i="10" s="1"/>
  <c r="G41" i="10"/>
  <c r="G40" i="10" s="1"/>
  <c r="G36" i="10"/>
  <c r="G35" i="10" s="1"/>
  <c r="G34" i="10" s="1"/>
  <c r="G32" i="10"/>
  <c r="G31" i="10" s="1"/>
  <c r="G30" i="10" s="1"/>
  <c r="G29" i="10" s="1"/>
  <c r="G27" i="10"/>
  <c r="G26" i="10" s="1"/>
  <c r="G25" i="10" s="1"/>
  <c r="G24" i="10" s="1"/>
  <c r="G19" i="10"/>
  <c r="G18" i="10" s="1"/>
  <c r="G17" i="10" s="1"/>
  <c r="G16" i="10" s="1"/>
  <c r="G14" i="10"/>
  <c r="G13" i="10" s="1"/>
  <c r="G12" i="10" s="1"/>
  <c r="G11" i="10"/>
  <c r="G110" i="10" l="1"/>
  <c r="G64" i="10"/>
  <c r="G63" i="10" s="1"/>
  <c r="G57" i="10" s="1"/>
  <c r="G87" i="10"/>
  <c r="G86" i="10" s="1"/>
  <c r="G38" i="10"/>
  <c r="G39" i="10"/>
  <c r="G10" i="10"/>
  <c r="G80" i="10"/>
  <c r="D7" i="11"/>
  <c r="D18" i="11"/>
  <c r="D31" i="11"/>
  <c r="D40" i="11"/>
  <c r="C13" i="5"/>
  <c r="C31" i="11"/>
  <c r="K64" i="15"/>
  <c r="G9" i="10" l="1"/>
  <c r="C7" i="11"/>
  <c r="C18" i="11"/>
  <c r="F19" i="9" l="1"/>
  <c r="F18" i="9" s="1"/>
  <c r="F117" i="9" l="1"/>
  <c r="F116" i="9" s="1"/>
  <c r="F112" i="9"/>
  <c r="F111" i="9" s="1"/>
  <c r="F110" i="9" l="1"/>
  <c r="C40" i="11"/>
  <c r="F84" i="9" l="1"/>
  <c r="F67" i="9"/>
  <c r="K41" i="15" l="1"/>
  <c r="F55" i="9"/>
  <c r="F54" i="9" s="1"/>
  <c r="F53" i="9" s="1"/>
  <c r="F52" i="9" s="1"/>
  <c r="F51" i="9" s="1"/>
  <c r="D27" i="11"/>
  <c r="D42" i="11"/>
  <c r="E8" i="11"/>
  <c r="E9" i="11"/>
  <c r="E10" i="11"/>
  <c r="E11" i="11"/>
  <c r="E12" i="11"/>
  <c r="E13" i="11"/>
  <c r="E14" i="11"/>
  <c r="E21" i="11"/>
  <c r="E22" i="11"/>
  <c r="E23" i="11"/>
  <c r="E24" i="11"/>
  <c r="E26" i="11"/>
  <c r="E28" i="11"/>
  <c r="E29" i="11"/>
  <c r="E30" i="11"/>
  <c r="E32" i="11"/>
  <c r="E33" i="11"/>
  <c r="E34" i="11"/>
  <c r="E35" i="11"/>
  <c r="E36" i="11"/>
  <c r="E37" i="11"/>
  <c r="E39" i="11"/>
  <c r="E43" i="11"/>
  <c r="E44" i="11"/>
  <c r="F94" i="9"/>
  <c r="F92" i="9"/>
  <c r="F69" i="9"/>
  <c r="F71" i="9"/>
  <c r="D6" i="11" l="1"/>
  <c r="E31" i="11"/>
  <c r="E18" i="11"/>
  <c r="F90" i="9"/>
  <c r="F88" i="9"/>
  <c r="E7" i="11" l="1"/>
  <c r="F41" i="9" l="1"/>
  <c r="F40" i="9" s="1"/>
  <c r="F39" i="9" s="1"/>
  <c r="F11" i="9"/>
  <c r="F14" i="9"/>
  <c r="F13" i="9" s="1"/>
  <c r="F12" i="9" s="1"/>
  <c r="F17" i="9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1" i="9"/>
  <c r="F60" i="9" s="1"/>
  <c r="F59" i="9" s="1"/>
  <c r="F65" i="9"/>
  <c r="F73" i="9"/>
  <c r="F75" i="9"/>
  <c r="F78" i="9"/>
  <c r="F77" i="9" s="1"/>
  <c r="F97" i="9"/>
  <c r="F99" i="9"/>
  <c r="F104" i="9"/>
  <c r="F106" i="9"/>
  <c r="F109" i="9"/>
  <c r="F108" i="9" s="1"/>
  <c r="F123" i="9"/>
  <c r="F122" i="9" s="1"/>
  <c r="F121" i="9" s="1"/>
  <c r="F120" i="9" s="1"/>
  <c r="F64" i="9" l="1"/>
  <c r="F63" i="9" s="1"/>
  <c r="F83" i="9"/>
  <c r="F82" i="9" s="1"/>
  <c r="F81" i="9" s="1"/>
  <c r="F103" i="9"/>
  <c r="F102" i="9" s="1"/>
  <c r="F101" i="9" s="1"/>
  <c r="F96" i="9"/>
  <c r="F87" i="9" s="1"/>
  <c r="F58" i="9"/>
  <c r="F38" i="9"/>
  <c r="F10" i="9" s="1"/>
  <c r="F86" i="9" l="1"/>
  <c r="F80" i="9" s="1"/>
  <c r="F57" i="9"/>
  <c r="C42" i="11"/>
  <c r="E42" i="11" s="1"/>
  <c r="C38" i="11"/>
  <c r="E38" i="11" s="1"/>
  <c r="C27" i="11"/>
  <c r="E27" i="11" s="1"/>
  <c r="C25" i="11"/>
  <c r="E25" i="11" l="1"/>
  <c r="C6" i="11"/>
  <c r="E6" i="11" s="1"/>
  <c r="F9" i="9"/>
  <c r="K60" i="15"/>
  <c r="K59" i="15" l="1"/>
  <c r="C17" i="5"/>
  <c r="K51" i="15" l="1"/>
  <c r="C16" i="5"/>
  <c r="C15" i="5" s="1"/>
  <c r="C12" i="5"/>
  <c r="C11" i="5" s="1"/>
  <c r="C10" i="5"/>
  <c r="C9" i="5" s="1"/>
  <c r="K66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K47" i="15" l="1"/>
  <c r="K46" i="15" s="1"/>
  <c r="K25" i="15"/>
  <c r="K69" i="15" l="1"/>
</calcChain>
</file>

<file path=xl/sharedStrings.xml><?xml version="1.0" encoding="utf-8"?>
<sst xmlns="http://schemas.openxmlformats.org/spreadsheetml/2006/main" count="1394" uniqueCount="305">
  <si>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</si>
  <si>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</si>
  <si>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</si>
  <si>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</si>
  <si>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</si>
  <si>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</si>
  <si>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</si>
  <si>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</si>
  <si>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</si>
  <si>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</si>
  <si>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</si>
  <si>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</si>
  <si>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</si>
  <si>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</si>
  <si>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</si>
  <si>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</si>
  <si>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</si>
  <si>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</si>
  <si>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</si>
  <si>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</si>
  <si>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</si>
  <si>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</si>
  <si>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</si>
  <si>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</si>
  <si>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</si>
  <si>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</si>
  <si>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</si>
  <si>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</si>
  <si>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</si>
  <si>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</si>
  <si>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</si>
  <si>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</si>
  <si>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</si>
  <si>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</si>
  <si>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</si>
  <si>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</si>
  <si>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</si>
  <si>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</si>
  <si>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</si>
  <si>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</si>
  <si>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</si>
  <si>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</si>
  <si>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</si>
  <si>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</si>
  <si>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</si>
  <si>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</si>
  <si>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</si>
  <si>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</si>
  <si>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</si>
  <si>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</si>
  <si>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</si>
  <si>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</si>
  <si>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</si>
  <si>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</si>
  <si>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</si>
  <si>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</si>
  <si>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</si>
  <si>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</si>
  <si>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</si>
  <si>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</si>
  <si>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</si>
  <si>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</si>
  <si>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</si>
  <si>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</si>
  <si>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</si>
  <si>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</si>
  <si>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</si>
  <si>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</si>
  <si>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</si>
  <si>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</si>
  <si>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</si>
  <si>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</si>
  <si>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</si>
  <si>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</si>
  <si>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</si>
  <si>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</si>
  <si>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</si>
  <si>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</si>
  <si>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</si>
  <si>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</si>
  <si>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</si>
  <si>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</si>
  <si>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</si>
  <si>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</si>
  <si>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</si>
  <si>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</si>
  <si>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</si>
  <si>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</si>
  <si>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</si>
  <si>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</si>
  <si>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</si>
  <si>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</si>
  <si>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</si>
  <si>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</si>
  <si>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</si>
  <si>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</si>
  <si>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</si>
  <si>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</si>
  <si>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</si>
  <si>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</si>
  <si>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</si>
  <si>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</si>
  <si>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</si>
  <si>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0400000000</t>
  </si>
  <si>
    <t>Мероприятия в сфере жилищного хозяйства</t>
  </si>
  <si>
    <t>0500000000</t>
  </si>
  <si>
    <t>0500070000</t>
  </si>
  <si>
    <t>0800000000</t>
  </si>
  <si>
    <t>0800070000</t>
  </si>
  <si>
    <t>СОЦИАЛЬНАЯ ПОЛИТИКА</t>
  </si>
  <si>
    <t>Приложение № 7</t>
  </si>
  <si>
    <t>ВЕДОМСТВЕННАЯ СТРУКТУРА РАСХОДОВ</t>
  </si>
  <si>
    <t xml:space="preserve">Код
</t>
  </si>
  <si>
    <t>Дворцы, дома и другие учреждения культуры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</si>
  <si>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</si>
  <si>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</si>
  <si>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</si>
  <si>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</si>
  <si>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</si>
  <si>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</si>
  <si>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</si>
  <si>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</si>
  <si>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</si>
  <si>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</si>
  <si>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</si>
  <si>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</si>
  <si>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</si>
  <si>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</si>
  <si>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</si>
  <si>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</si>
  <si>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</si>
  <si>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</si>
  <si>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</si>
  <si>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</si>
  <si>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</si>
  <si>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</si>
  <si>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</si>
  <si>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</si>
  <si>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</si>
  <si>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</si>
  <si>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</si>
  <si>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</si>
  <si>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</si>
  <si>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</si>
  <si>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</si>
  <si>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</si>
  <si>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</si>
  <si>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</si>
  <si>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</si>
  <si>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</si>
  <si>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</si>
  <si>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</si>
  <si>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</si>
  <si>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</si>
  <si>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</si>
  <si>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</si>
  <si>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</si>
  <si>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</si>
  <si>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</si>
  <si>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</si>
  <si>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</si>
  <si>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</si>
  <si>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</si>
  <si>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</si>
  <si>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</si>
  <si>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</si>
  <si>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</si>
  <si>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</si>
  <si>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</si>
  <si>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</si>
  <si>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</si>
  <si>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</si>
  <si>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</si>
  <si>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</si>
  <si>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</si>
  <si>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</si>
  <si>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</si>
  <si>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</si>
  <si>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</si>
  <si>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</si>
  <si>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</si>
  <si>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</si>
  <si>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</si>
  <si>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</si>
  <si>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</si>
  <si>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</si>
  <si>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</si>
  <si>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</si>
  <si>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</si>
  <si>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</si>
  <si>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</si>
  <si>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</si>
  <si>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</si>
  <si>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</si>
  <si>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</si>
  <si>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</si>
  <si>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</si>
  <si>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</si>
  <si>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</si>
  <si>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</si>
  <si>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915</t>
  </si>
  <si>
    <t>0400015170</t>
  </si>
  <si>
    <t>Расходы на выплаты персоналу казенных учреждений</t>
  </si>
  <si>
    <t>Прочие субсидии бюджетам сельских поселений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</si>
  <si>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</si>
  <si>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</si>
  <si>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</si>
  <si>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</si>
  <si>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</si>
  <si>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</si>
  <si>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</si>
  <si>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</si>
  <si>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</si>
  <si>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</si>
  <si>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</si>
  <si>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</si>
  <si>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</si>
  <si>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</si>
  <si>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</si>
  <si>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</si>
  <si>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</si>
  <si>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</si>
  <si>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</si>
  <si>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</si>
  <si>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</si>
  <si>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</si>
  <si>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</si>
  <si>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</si>
  <si>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</si>
  <si>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</si>
  <si>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</si>
  <si>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</si>
  <si>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</si>
  <si>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</si>
  <si>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</si>
  <si>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</si>
  <si>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</si>
  <si>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</si>
  <si>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</si>
  <si>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</si>
  <si>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</si>
  <si>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</si>
  <si>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</si>
  <si>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</si>
  <si>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</si>
  <si>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</si>
  <si>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</si>
  <si>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</si>
  <si>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</si>
  <si>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</si>
  <si>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</si>
  <si>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</si>
  <si>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</si>
  <si>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</si>
  <si>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</si>
  <si>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</si>
  <si>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</si>
  <si>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</si>
  <si>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</si>
  <si>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</si>
  <si>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</si>
  <si>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</si>
  <si>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</si>
  <si>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</si>
  <si>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</si>
  <si>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</si>
  <si>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Мероприятия по обеспечению первичных мер пожарной безопасности</t>
  </si>
  <si>
    <t>0300070000</t>
  </si>
  <si>
    <t>0700000000</t>
  </si>
  <si>
    <t>0700070000</t>
  </si>
  <si>
    <t>Доплаты к пенсии,дополнительное пенсионное обеспечение</t>
  </si>
  <si>
    <t>Резервные фонды местных администраций</t>
  </si>
  <si>
    <t>Расходы на выплату персоналу казенных учреждений</t>
  </si>
  <si>
    <t>Мероприятия по обработке борщевика Сосновского</t>
  </si>
  <si>
    <t>Мероприятия на подготовку сведений о границах населенных пунктов и о границах территориальных зон</t>
  </si>
  <si>
    <t>Мероприятия по содействию в развитии малого и среднего предпринимательства</t>
  </si>
  <si>
    <t>бюджета Филипповского сельского поселения Кирово-Чепецкого района Кировской области на 2025 г.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</si>
  <si>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2025год
</t>
  </si>
  <si>
    <t>Муниципальная программа «Обеспечение первичных мер пожарной безопасности Филипповского сельского поселения»</t>
  </si>
  <si>
    <t>Муниципальная программа «Управление муниципальным имуществом  Филипповского сельского поселения»</t>
  </si>
  <si>
    <t>бюджета Филипповского сельского поселения Кирово-Чепецкого района Кировской области на 2025г.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</si>
  <si>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2025 год</t>
  </si>
  <si>
    <t>Мероприятия по использованию и охране земель</t>
  </si>
  <si>
    <t>Мероприятия по содержанию муниципального имущества</t>
  </si>
  <si>
    <t>Источники финансирования дефицита бюджета Филипповского сельского поселения на 2025 год</t>
  </si>
  <si>
    <t>0200070060</t>
  </si>
  <si>
    <t>0300070070</t>
  </si>
  <si>
    <t>0500070100</t>
  </si>
  <si>
    <t>0500070110</t>
  </si>
  <si>
    <t>0700070150</t>
  </si>
  <si>
    <t>Мероприятия по содержанию и обеспечению деятельности дома культуры</t>
  </si>
  <si>
    <t>0200070080</t>
  </si>
  <si>
    <t>0800070030</t>
  </si>
  <si>
    <t>0100070160</t>
  </si>
  <si>
    <t>040009Д001</t>
  </si>
  <si>
    <t>0400090000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</si>
  <si>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</si>
  <si>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Прочие безвозмездные поступления от негосударственных организаций в бюджеты сельских поселений</t>
  </si>
  <si>
    <t>915 204    05099  10 0000 150</t>
  </si>
  <si>
    <t>Безвозмездные поступления от негосударственных организаций в бюджеты сельских поселений</t>
  </si>
  <si>
    <t>000 204  05000 10 0000 150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</si>
  <si>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</si>
  <si>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N 3 к  решению Филипповской сельской Думы от 19.06.2025 г. № 29/103</t>
  </si>
  <si>
    <t>к  решению Филипповской сельской Думы от 19.06.2025 г. №29/103</t>
  </si>
  <si>
    <t>к  решению Филипповской сельской Думы от 19.06.2025 г . №29/103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</si>
</sst>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0"/>
      <color theme="9" tint="-0.499984740745262"/>
      <name val="Arial Cyr"/>
      <charset val="204"/>
    </font>
    <font>
      <sz val="10"/>
      <color theme="9" tint="-0.499984740745262"/>
      <name val="Arial Cyr"/>
      <charset val="204"/>
    </font>
    <font>
      <sz val="10"/>
      <color rgb="FFFF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19" fillId="0" borderId="0"/>
    <xf numFmtId="0" fontId="1" fillId="0" borderId="0"/>
  </cellStyleXfs>
  <cellXfs count="353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11" fontId="19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19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19" fillId="0" borderId="0" xfId="0" applyFont="1" applyBorder="1" applyAlignment="1">
      <alignment wrapText="1"/>
    </xf>
    <xf numFmtId="0" fontId="20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7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11" fontId="24" fillId="0" borderId="1" xfId="0" applyNumberFormat="1" applyFont="1" applyFill="1" applyBorder="1" applyAlignment="1">
      <alignment horizontal="center" wrapText="1" shrinkToFit="1"/>
    </xf>
    <xf numFmtId="166" fontId="23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2" fontId="16" fillId="7" borderId="1" xfId="0" applyNumberFormat="1" applyFont="1" applyFill="1" applyBorder="1" applyAlignment="1">
      <alignment vertical="top" wrapText="1"/>
    </xf>
    <xf numFmtId="11" fontId="17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7" fillId="9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9" fillId="9" borderId="9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11" fontId="19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5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64" fontId="12" fillId="9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49" fontId="21" fillId="0" borderId="1" xfId="0" quotePrefix="1" applyNumberFormat="1" applyFont="1" applyFill="1" applyBorder="1" applyAlignment="1">
      <alignment horizontal="center" wrapText="1" shrinkToFit="1"/>
    </xf>
    <xf numFmtId="11" fontId="19" fillId="9" borderId="1" xfId="0" applyNumberFormat="1" applyFont="1" applyFill="1" applyBorder="1" applyAlignment="1">
      <alignment vertical="top" wrapText="1" shrinkToFit="1"/>
    </xf>
    <xf numFmtId="49" fontId="11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9" fillId="0" borderId="1" xfId="0" applyNumberFormat="1" applyFont="1" applyBorder="1" applyAlignment="1">
      <alignment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5" fillId="7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2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28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9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left" vertical="center" wrapText="1"/>
    </xf>
    <xf numFmtId="49" fontId="16" fillId="8" borderId="1" xfId="0" applyNumberFormat="1" applyFont="1" applyFill="1" applyBorder="1" applyAlignment="1">
      <alignment horizontal="center" vertical="center"/>
    </xf>
    <xf numFmtId="49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49" fontId="0" fillId="9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wrapText="1" shrinkToFit="1"/>
    </xf>
    <xf numFmtId="49" fontId="29" fillId="9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1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18" fillId="0" borderId="0" xfId="0" applyFont="1" applyAlignment="1">
      <alignment horizont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9" borderId="1" xfId="0" applyNumberFormat="1" applyFont="1" applyFill="1" applyBorder="1" applyAlignment="1">
      <alignment horizontal="center" vertical="center"/>
    </xf>
    <xf numFmtId="2" fontId="31" fillId="0" borderId="1" xfId="0" applyNumberFormat="1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49" fontId="27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64" fontId="12" fillId="10" borderId="1" xfId="0" applyNumberFormat="1" applyFont="1" applyFill="1" applyBorder="1" applyAlignment="1">
      <alignment vertical="center"/>
    </xf>
    <xf numFmtId="49" fontId="12" fillId="10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left" vertical="top" wrapText="1"/>
    </xf>
    <xf numFmtId="49" fontId="30" fillId="1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2" fontId="14" fillId="10" borderId="1" xfId="0" applyNumberFormat="1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center" vertical="center"/>
    </xf>
    <xf numFmtId="2" fontId="31" fillId="9" borderId="1" xfId="0" applyNumberFormat="1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164" fontId="12" fillId="11" borderId="1" xfId="0" applyNumberFormat="1" applyFont="1" applyFill="1" applyBorder="1" applyAlignment="1">
      <alignment vertical="center"/>
    </xf>
    <xf numFmtId="2" fontId="17" fillId="11" borderId="1" xfId="0" applyNumberFormat="1" applyFont="1" applyFill="1" applyBorder="1" applyAlignment="1">
      <alignment horizontal="left" vertical="top" wrapText="1"/>
    </xf>
    <xf numFmtId="164" fontId="12" fillId="11" borderId="1" xfId="0" applyNumberFormat="1" applyFont="1" applyFill="1" applyBorder="1" applyAlignment="1">
      <alignment horizontal="center" vertical="center"/>
    </xf>
    <xf numFmtId="0" fontId="17" fillId="11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15" fillId="11" borderId="1" xfId="0" applyNumberFormat="1" applyFont="1" applyFill="1" applyBorder="1" applyAlignment="1">
      <alignment horizontal="center" vertical="top" wrapText="1"/>
    </xf>
    <xf numFmtId="1" fontId="25" fillId="9" borderId="1" xfId="0" applyNumberFormat="1" applyFont="1" applyFill="1" applyBorder="1" applyAlignment="1">
      <alignment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0" fontId="19" fillId="9" borderId="0" xfId="0" applyFont="1" applyFill="1" applyAlignment="1">
      <alignment vertical="center" wrapText="1"/>
    </xf>
    <xf numFmtId="0" fontId="19" fillId="9" borderId="9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19" fillId="9" borderId="9" xfId="0" applyFont="1" applyFill="1" applyBorder="1" applyAlignment="1">
      <alignment vertical="top" wrapText="1"/>
    </xf>
    <xf numFmtId="2" fontId="17" fillId="11" borderId="1" xfId="0" applyNumberFormat="1" applyFont="1" applyFill="1" applyBorder="1" applyAlignment="1">
      <alignment horizontal="center" vertical="top" wrapText="1"/>
    </xf>
    <xf numFmtId="49" fontId="0" fillId="11" borderId="1" xfId="0" applyNumberFormat="1" applyFill="1" applyBorder="1" applyAlignment="1">
      <alignment horizontal="center" vertical="center"/>
    </xf>
    <xf numFmtId="49" fontId="30" fillId="11" borderId="1" xfId="0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11" fontId="17" fillId="11" borderId="1" xfId="0" applyNumberFormat="1" applyFont="1" applyFill="1" applyBorder="1" applyAlignment="1">
      <alignment wrapText="1" shrinkToFit="1"/>
    </xf>
    <xf numFmtId="164" fontId="13" fillId="11" borderId="1" xfId="0" applyNumberFormat="1" applyFont="1" applyFill="1" applyBorder="1" applyAlignment="1">
      <alignment horizontal="center" vertical="center"/>
    </xf>
    <xf numFmtId="11" fontId="17" fillId="11" borderId="1" xfId="0" applyNumberFormat="1" applyFont="1" applyFill="1" applyBorder="1" applyAlignment="1">
      <alignment vertical="center" wrapText="1" shrinkToFit="1"/>
    </xf>
    <xf numFmtId="2" fontId="17" fillId="11" borderId="1" xfId="0" applyNumberFormat="1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11" fontId="24" fillId="0" borderId="1" xfId="0" applyNumberFormat="1" applyFont="1" applyFill="1" applyBorder="1" applyAlignment="1">
      <alignment horizontal="center" vertical="center" wrapText="1" shrinkToFit="1"/>
    </xf>
    <xf numFmtId="11" fontId="19" fillId="0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center" wrapText="1" shrinkToFit="1"/>
    </xf>
    <xf numFmtId="49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shrinkToFit="1"/>
    </xf>
    <xf numFmtId="2" fontId="37" fillId="0" borderId="1" xfId="0" applyNumberFormat="1" applyFont="1" applyBorder="1" applyAlignment="1">
      <alignment shrinkToFit="1"/>
    </xf>
    <xf numFmtId="4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vertical="center" shrinkToFit="1"/>
    </xf>
    <xf numFmtId="2" fontId="37" fillId="0" borderId="1" xfId="0" applyNumberFormat="1" applyFont="1" applyBorder="1" applyAlignment="1">
      <alignment vertical="center" shrinkToFit="1"/>
    </xf>
    <xf numFmtId="2" fontId="36" fillId="0" borderId="1" xfId="0" applyNumberFormat="1" applyFont="1" applyBorder="1" applyAlignment="1">
      <alignment vertical="center" shrinkToFit="1"/>
    </xf>
    <xf numFmtId="0" fontId="36" fillId="0" borderId="1" xfId="0" applyFont="1" applyBorder="1" applyAlignment="1">
      <alignment vertical="center" shrinkToFit="1"/>
    </xf>
    <xf numFmtId="49" fontId="36" fillId="0" borderId="1" xfId="0" applyNumberFormat="1" applyFont="1" applyBorder="1" applyAlignment="1">
      <alignment vertical="center" shrinkToFit="1"/>
    </xf>
    <xf numFmtId="4" fontId="37" fillId="0" borderId="1" xfId="0" applyNumberFormat="1" applyFont="1" applyBorder="1" applyAlignment="1">
      <alignment shrinkToFit="1"/>
    </xf>
    <xf numFmtId="11" fontId="19" fillId="9" borderId="1" xfId="0" applyNumberFormat="1" applyFont="1" applyFill="1" applyBorder="1" applyAlignment="1">
      <alignment vertical="center" wrapText="1" shrinkToFit="1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vertical="center" shrinkToFit="1"/>
    </xf>
    <xf numFmtId="49" fontId="38" fillId="0" borderId="1" xfId="0" applyNumberFormat="1" applyFont="1" applyFill="1" applyBorder="1" applyAlignment="1">
      <alignment shrinkToFit="1"/>
    </xf>
    <xf numFmtId="49" fontId="38" fillId="0" borderId="1" xfId="0" applyNumberFormat="1" applyFont="1" applyBorder="1" applyAlignment="1">
      <alignment vertical="center" shrinkToFit="1"/>
    </xf>
    <xf numFmtId="49" fontId="38" fillId="0" borderId="1" xfId="0" applyNumberFormat="1" applyFont="1" applyBorder="1" applyAlignment="1">
      <alignment shrinkToFit="1"/>
    </xf>
    <xf numFmtId="49" fontId="0" fillId="0" borderId="1" xfId="0" applyNumberFormat="1" applyBorder="1" applyAlignment="1">
      <alignment vertical="top" shrinkToFit="1"/>
    </xf>
    <xf numFmtId="11" fontId="19" fillId="0" borderId="1" xfId="0" applyNumberFormat="1" applyFont="1" applyFill="1" applyBorder="1" applyAlignment="1">
      <alignment horizontal="left" vertical="top" wrapText="1" shrinkToFit="1"/>
    </xf>
    <xf numFmtId="4" fontId="36" fillId="0" borderId="1" xfId="0" applyNumberFormat="1" applyFont="1" applyFill="1" applyBorder="1" applyAlignment="1">
      <alignment shrinkToFit="1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2" fontId="12" fillId="5" borderId="1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0" fillId="0" borderId="0" xfId="0" applyNumberFormat="1" applyFill="1"/>
    <xf numFmtId="164" fontId="0" fillId="0" borderId="0" xfId="0" applyNumberFormat="1"/>
    <xf numFmtId="4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2" fontId="0" fillId="0" borderId="1" xfId="0" applyNumberFormat="1" applyBorder="1" applyAlignment="1">
      <alignment vertical="center" shrinkToFit="1"/>
    </xf>
    <xf numFmtId="2" fontId="0" fillId="0" borderId="1" xfId="0" applyNumberFormat="1" applyFont="1" applyBorder="1" applyAlignment="1">
      <alignment shrinkToFit="1"/>
    </xf>
    <xf numFmtId="0" fontId="7" fillId="9" borderId="20" xfId="0" applyFont="1" applyFill="1" applyBorder="1" applyAlignment="1">
      <alignment horizontal="left"/>
    </xf>
    <xf numFmtId="0" fontId="7" fillId="9" borderId="21" xfId="0" applyFont="1" applyFill="1" applyBorder="1" applyAlignment="1">
      <alignment horizontal="left"/>
    </xf>
    <xf numFmtId="0" fontId="7" fillId="9" borderId="22" xfId="0" applyFont="1" applyFill="1" applyBorder="1" applyAlignment="1">
      <alignment horizontal="left"/>
    </xf>
    <xf numFmtId="0" fontId="5" fillId="9" borderId="20" xfId="0" applyFont="1" applyFill="1" applyBorder="1" applyAlignment="1">
      <alignment horizontal="left" wrapText="1"/>
    </xf>
    <xf numFmtId="0" fontId="5" fillId="9" borderId="21" xfId="0" applyFont="1" applyFill="1" applyBorder="1" applyAlignment="1">
      <alignment horizontal="left" wrapText="1"/>
    </xf>
    <xf numFmtId="2" fontId="33" fillId="9" borderId="21" xfId="0" applyNumberFormat="1" applyFont="1" applyFill="1" applyBorder="1" applyAlignment="1">
      <alignment horizontal="right" vertical="center"/>
    </xf>
    <xf numFmtId="2" fontId="33" fillId="9" borderId="23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7" fillId="9" borderId="16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2" fontId="34" fillId="9" borderId="2" xfId="0" applyNumberFormat="1" applyFont="1" applyFill="1" applyBorder="1" applyAlignment="1">
      <alignment horizontal="right" vertical="center"/>
    </xf>
    <xf numFmtId="2" fontId="34" fillId="9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0" fontId="32" fillId="9" borderId="19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5" fillId="9" borderId="4" xfId="0" applyFont="1" applyFill="1" applyBorder="1" applyAlignment="1">
      <alignment vertical="center" wrapText="1"/>
    </xf>
    <xf numFmtId="2" fontId="5" fillId="9" borderId="2" xfId="0" applyNumberFormat="1" applyFont="1" applyFill="1" applyBorder="1" applyAlignment="1">
      <alignment horizontal="right" vertical="center"/>
    </xf>
    <xf numFmtId="2" fontId="5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7" fillId="9" borderId="19" xfId="0" applyFont="1" applyFill="1" applyBorder="1" applyAlignment="1">
      <alignment vertical="center"/>
    </xf>
    <xf numFmtId="0" fontId="7" fillId="9" borderId="16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2" fontId="34" fillId="12" borderId="2" xfId="0" applyNumberFormat="1" applyFont="1" applyFill="1" applyBorder="1" applyAlignment="1">
      <alignment horizontal="right" vertical="center"/>
    </xf>
    <xf numFmtId="2" fontId="34" fillId="12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5" fillId="9" borderId="16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2" fontId="32" fillId="9" borderId="2" xfId="0" applyNumberFormat="1" applyFont="1" applyFill="1" applyBorder="1" applyAlignment="1">
      <alignment horizontal="right" vertical="center"/>
    </xf>
    <xf numFmtId="2" fontId="32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left" vertical="top" wrapText="1"/>
    </xf>
    <xf numFmtId="0" fontId="7" fillId="9" borderId="4" xfId="0" applyFont="1" applyFill="1" applyBorder="1" applyAlignment="1">
      <alignment horizontal="left" vertical="top" wrapText="1"/>
    </xf>
    <xf numFmtId="2" fontId="7" fillId="12" borderId="2" xfId="0" applyNumberFormat="1" applyFont="1" applyFill="1" applyBorder="1" applyAlignment="1">
      <alignment horizontal="right" vertical="center"/>
    </xf>
    <xf numFmtId="2" fontId="7" fillId="12" borderId="19" xfId="0" applyNumberFormat="1" applyFont="1" applyFill="1" applyBorder="1" applyAlignment="1">
      <alignment horizontal="right" vertical="center"/>
    </xf>
    <xf numFmtId="2" fontId="7" fillId="9" borderId="2" xfId="0" applyNumberFormat="1" applyFont="1" applyFill="1" applyBorder="1" applyAlignment="1">
      <alignment horizontal="right" vertical="center"/>
    </xf>
    <xf numFmtId="2" fontId="7" fillId="9" borderId="19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5" fillId="9" borderId="19" xfId="0" applyFont="1" applyFill="1" applyBorder="1" applyAlignment="1">
      <alignment horizontal="left" vertical="center"/>
    </xf>
    <xf numFmtId="2" fontId="32" fillId="9" borderId="1" xfId="0" applyNumberFormat="1" applyFont="1" applyFill="1" applyBorder="1" applyAlignment="1">
      <alignment horizontal="right" vertical="center"/>
    </xf>
    <xf numFmtId="2" fontId="32" fillId="9" borderId="17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19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7" fillId="9" borderId="2" xfId="0" applyFont="1" applyFill="1" applyBorder="1" applyAlignment="1">
      <alignment vertical="center"/>
    </xf>
    <xf numFmtId="0" fontId="7" fillId="9" borderId="16" xfId="0" applyFont="1" applyFill="1" applyBorder="1" applyAlignment="1">
      <alignment vertical="top"/>
    </xf>
    <xf numFmtId="0" fontId="7" fillId="9" borderId="3" xfId="0" applyFont="1" applyFill="1" applyBorder="1" applyAlignment="1">
      <alignment vertical="top"/>
    </xf>
    <xf numFmtId="0" fontId="7" fillId="9" borderId="19" xfId="0" applyFont="1" applyFill="1" applyBorder="1" applyAlignment="1">
      <alignment vertical="top"/>
    </xf>
    <xf numFmtId="0" fontId="7" fillId="9" borderId="16" xfId="0" applyFont="1" applyFill="1" applyBorder="1" applyAlignment="1">
      <alignment vertical="top" wrapText="1"/>
    </xf>
    <xf numFmtId="0" fontId="7" fillId="9" borderId="3" xfId="0" applyFont="1" applyFill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5" fillId="9" borderId="1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9" borderId="4" xfId="0" applyFont="1" applyFill="1" applyBorder="1" applyAlignment="1">
      <alignment vertical="center"/>
    </xf>
    <xf numFmtId="2" fontId="32" fillId="9" borderId="4" xfId="0" applyNumberFormat="1" applyFont="1" applyFill="1" applyBorder="1" applyAlignment="1">
      <alignment horizontal="right" vertical="center"/>
    </xf>
    <xf numFmtId="0" fontId="32" fillId="9" borderId="30" xfId="0" applyFont="1" applyFill="1" applyBorder="1" applyAlignment="1">
      <alignment vertical="center"/>
    </xf>
    <xf numFmtId="0" fontId="32" fillId="9" borderId="6" xfId="0" applyFont="1" applyFill="1" applyBorder="1" applyAlignment="1">
      <alignment vertical="center"/>
    </xf>
    <xf numFmtId="0" fontId="32" fillId="9" borderId="31" xfId="0" applyFont="1" applyFill="1" applyBorder="1" applyAlignment="1">
      <alignment vertical="center"/>
    </xf>
    <xf numFmtId="0" fontId="5" fillId="9" borderId="30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vertical="center"/>
    </xf>
    <xf numFmtId="0" fontId="5" fillId="9" borderId="32" xfId="0" applyFont="1" applyFill="1" applyBorder="1" applyAlignment="1">
      <alignment vertical="center"/>
    </xf>
    <xf numFmtId="2" fontId="32" fillId="9" borderId="33" xfId="0" applyNumberFormat="1" applyFont="1" applyFill="1" applyBorder="1" applyAlignment="1">
      <alignment horizontal="right" vertical="center"/>
    </xf>
    <xf numFmtId="2" fontId="32" fillId="9" borderId="31" xfId="0" applyNumberFormat="1" applyFont="1" applyFill="1" applyBorder="1" applyAlignment="1">
      <alignment horizontal="right" vertical="center"/>
    </xf>
    <xf numFmtId="0" fontId="7" fillId="9" borderId="25" xfId="0" applyFont="1" applyFill="1" applyBorder="1" applyAlignment="1">
      <alignment vertical="center"/>
    </xf>
    <xf numFmtId="0" fontId="7" fillId="9" borderId="26" xfId="0" applyFont="1" applyFill="1" applyBorder="1" applyAlignment="1">
      <alignment vertical="center"/>
    </xf>
    <xf numFmtId="0" fontId="7" fillId="9" borderId="27" xfId="0" applyFont="1" applyFill="1" applyBorder="1" applyAlignment="1">
      <alignment vertical="center"/>
    </xf>
    <xf numFmtId="0" fontId="7" fillId="9" borderId="25" xfId="0" applyFont="1" applyFill="1" applyBorder="1" applyAlignment="1">
      <alignment vertical="center" wrapText="1"/>
    </xf>
    <xf numFmtId="0" fontId="7" fillId="9" borderId="26" xfId="0" applyFont="1" applyFill="1" applyBorder="1" applyAlignment="1">
      <alignment vertical="center" wrapText="1"/>
    </xf>
    <xf numFmtId="0" fontId="7" fillId="9" borderId="28" xfId="0" applyFont="1" applyFill="1" applyBorder="1" applyAlignment="1">
      <alignment vertical="center" wrapText="1"/>
    </xf>
    <xf numFmtId="2" fontId="7" fillId="9" borderId="29" xfId="0" applyNumberFormat="1" applyFont="1" applyFill="1" applyBorder="1" applyAlignment="1">
      <alignment horizontal="right" vertical="center"/>
    </xf>
    <xf numFmtId="2" fontId="7" fillId="9" borderId="27" xfId="0" applyNumberFormat="1" applyFont="1" applyFill="1" applyBorder="1" applyAlignment="1">
      <alignment horizontal="right" vertical="center"/>
    </xf>
    <xf numFmtId="2" fontId="7" fillId="9" borderId="1" xfId="0" applyNumberFormat="1" applyFont="1" applyFill="1" applyBorder="1" applyAlignment="1">
      <alignment horizontal="right" vertical="center"/>
    </xf>
    <xf numFmtId="0" fontId="32" fillId="9" borderId="18" xfId="0" applyFont="1" applyFill="1" applyBorder="1" applyAlignment="1">
      <alignment vertical="center"/>
    </xf>
    <xf numFmtId="0" fontId="32" fillId="9" borderId="1" xfId="0" applyFont="1" applyFill="1" applyBorder="1" applyAlignment="1">
      <alignment vertical="center"/>
    </xf>
    <xf numFmtId="0" fontId="32" fillId="9" borderId="2" xfId="0" applyFont="1" applyFill="1" applyBorder="1" applyAlignment="1">
      <alignment vertical="center"/>
    </xf>
    <xf numFmtId="0" fontId="32" fillId="9" borderId="4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 wrapText="1"/>
    </xf>
    <xf numFmtId="0" fontId="34" fillId="9" borderId="3" xfId="0" applyFont="1" applyFill="1" applyBorder="1" applyAlignment="1">
      <alignment vertical="center" wrapText="1"/>
    </xf>
    <xf numFmtId="0" fontId="34" fillId="9" borderId="4" xfId="0" applyFont="1" applyFill="1" applyBorder="1" applyAlignment="1">
      <alignment vertical="center" wrapText="1"/>
    </xf>
    <xf numFmtId="0" fontId="7" fillId="9" borderId="15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7" fillId="9" borderId="1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2" fontId="7" fillId="9" borderId="2" xfId="1" applyNumberFormat="1" applyFont="1" applyFill="1" applyBorder="1" applyAlignment="1">
      <alignment horizontal="right" vertical="center"/>
    </xf>
    <xf numFmtId="2" fontId="7" fillId="9" borderId="19" xfId="1" applyNumberFormat="1" applyFont="1" applyFill="1" applyBorder="1" applyAlignment="1">
      <alignment horizontal="right" vertical="center"/>
    </xf>
    <xf numFmtId="2" fontId="7" fillId="9" borderId="4" xfId="0" applyNumberFormat="1" applyFont="1" applyFill="1" applyBorder="1" applyAlignment="1">
      <alignment horizontal="right" vertical="center"/>
    </xf>
    <xf numFmtId="2" fontId="32" fillId="9" borderId="2" xfId="1" applyNumberFormat="1" applyFont="1" applyFill="1" applyBorder="1" applyAlignment="1">
      <alignment horizontal="right" vertical="center"/>
    </xf>
    <xf numFmtId="2" fontId="32" fillId="9" borderId="19" xfId="1" applyNumberFormat="1" applyFont="1" applyFill="1" applyBorder="1" applyAlignment="1">
      <alignment horizontal="right" vertical="center"/>
    </xf>
    <xf numFmtId="49" fontId="4" fillId="9" borderId="0" xfId="0" applyNumberFormat="1" applyFont="1" applyFill="1" applyAlignment="1">
      <alignment horizontal="right" wrapText="1"/>
    </xf>
    <xf numFmtId="0" fontId="13" fillId="0" borderId="0" xfId="0" applyFont="1" applyAlignment="1">
      <alignment horizontal="center" vertical="top" wrapText="1"/>
    </xf>
    <xf numFmtId="0" fontId="0" fillId="0" borderId="0" xfId="0" applyBorder="1" applyAlignment="1">
      <alignment horizontal="left"/>
    </xf>
    <xf numFmtId="0" fontId="23" fillId="0" borderId="24" xfId="0" applyFont="1" applyBorder="1" applyAlignment="1">
      <alignment horizontal="left"/>
    </xf>
    <xf numFmtId="0" fontId="23" fillId="0" borderId="24" xfId="0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3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5" fillId="9" borderId="16" xfId="0" applyFont="1" applyFill="1" applyBorder="1" applyAlignment="1">
      <alignment vertical="top" wrapText="1"/>
    </xf>
    <xf numFmtId="0" fontId="5" fillId="9" borderId="3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9"/>
  <sheetViews>
    <sheetView view="pageBreakPreview" topLeftCell="A49" zoomScaleNormal="100" zoomScaleSheetLayoutView="100" workbookViewId="0">
      <selection activeCell="A2" sqref="A2:L2"/>
    </sheetView>
  </sheetViews>
  <sheetFormatPr defaultRowHeight="12.75" x14ac:dyDescent="0.2"/>
  <cols>
    <col min="3" max="3" width="0" hidden="1" customWidth="1"/>
    <col min="4" max="4" width="14.7109375" customWidth="1"/>
    <col min="6" max="6" width="0" hidden="1" customWidth="1"/>
    <col min="8" max="8" width="4.85546875" customWidth="1"/>
    <col min="9" max="9" width="5.28515625" customWidth="1"/>
    <col min="10" max="10" width="40.28515625" customWidth="1"/>
    <col min="11" max="11" width="16" customWidth="1"/>
    <col min="12" max="12" width="5.710937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319" t="s">
        <v>302</v>
      </c>
      <c r="K1" s="319"/>
      <c r="L1" s="319"/>
    </row>
    <row r="2" spans="1:12" ht="45" customHeight="1" thickBot="1" x14ac:dyDescent="0.25">
      <c r="A2" s="320" t="s">
        <v>277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21.75" hidden="1" customHeight="1" thickBot="1" x14ac:dyDescent="0.25"/>
    <row r="4" spans="1:12" ht="14.25" hidden="1" customHeight="1" x14ac:dyDescent="0.2">
      <c r="A4" s="322"/>
      <c r="B4" s="322"/>
      <c r="C4" s="322"/>
      <c r="D4" s="322"/>
      <c r="E4" s="323"/>
      <c r="F4" s="323"/>
      <c r="G4" s="323"/>
      <c r="H4" s="323"/>
      <c r="I4" s="323"/>
      <c r="J4" s="323"/>
      <c r="K4" s="53"/>
      <c r="L4" s="53"/>
    </row>
    <row r="5" spans="1:12" ht="14.25" hidden="1" customHeight="1" x14ac:dyDescent="0.2">
      <c r="A5" s="321"/>
      <c r="B5" s="321"/>
      <c r="C5" s="321"/>
      <c r="D5" s="321"/>
      <c r="E5" s="309"/>
      <c r="F5" s="309"/>
      <c r="G5" s="309"/>
      <c r="H5" s="309"/>
      <c r="I5" s="309"/>
      <c r="J5" s="309"/>
      <c r="K5" s="324"/>
      <c r="L5" s="324"/>
    </row>
    <row r="6" spans="1:12" ht="12.75" hidden="1" customHeight="1" x14ac:dyDescent="0.2">
      <c r="A6" s="321"/>
      <c r="B6" s="321"/>
      <c r="C6" s="321"/>
      <c r="D6" s="321"/>
      <c r="E6" s="309"/>
      <c r="F6" s="309"/>
      <c r="G6" s="309"/>
      <c r="H6" s="309"/>
      <c r="I6" s="309"/>
      <c r="J6" s="309"/>
      <c r="K6" s="310"/>
      <c r="L6" s="310"/>
    </row>
    <row r="7" spans="1:12" ht="12.75" hidden="1" customHeight="1" x14ac:dyDescent="0.2">
      <c r="A7" s="321"/>
      <c r="B7" s="321"/>
      <c r="C7" s="321"/>
      <c r="D7" s="321"/>
      <c r="E7" s="309"/>
      <c r="F7" s="309"/>
      <c r="G7" s="309"/>
      <c r="H7" s="309"/>
      <c r="I7" s="309"/>
      <c r="J7" s="309"/>
      <c r="K7" s="310"/>
      <c r="L7" s="310"/>
    </row>
    <row r="8" spans="1:12" ht="12.75" hidden="1" customHeight="1" x14ac:dyDescent="0.2">
      <c r="A8" s="309"/>
      <c r="B8" s="309"/>
      <c r="C8" s="309"/>
      <c r="D8" s="309"/>
      <c r="E8" s="309"/>
      <c r="F8" s="309"/>
      <c r="G8" s="309"/>
      <c r="H8" s="309"/>
      <c r="I8" s="309"/>
      <c r="J8" s="309"/>
      <c r="K8" s="310"/>
      <c r="L8" s="310"/>
    </row>
    <row r="9" spans="1:12" ht="12.75" hidden="1" customHeight="1" x14ac:dyDescent="0.2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10"/>
      <c r="L9" s="310"/>
    </row>
    <row r="10" spans="1:12" ht="13.5" hidden="1" thickBot="1" x14ac:dyDescent="0.25">
      <c r="A10" s="309"/>
      <c r="B10" s="309"/>
      <c r="C10" s="309"/>
      <c r="D10" s="309"/>
      <c r="E10" s="309"/>
      <c r="F10" s="309"/>
      <c r="G10" s="309"/>
      <c r="H10" s="309"/>
      <c r="I10" s="309"/>
      <c r="J10" s="309"/>
      <c r="K10" s="310"/>
      <c r="L10" s="310"/>
    </row>
    <row r="11" spans="1:12" ht="13.5" hidden="1" thickBot="1" x14ac:dyDescent="0.25">
      <c r="A11" s="309"/>
      <c r="B11" s="309"/>
      <c r="C11" s="309"/>
      <c r="D11" s="309"/>
      <c r="E11" s="309"/>
      <c r="F11" s="309"/>
      <c r="G11" s="309"/>
      <c r="H11" s="309"/>
      <c r="I11" s="309"/>
      <c r="J11" s="309"/>
      <c r="K11" s="310"/>
      <c r="L11" s="310"/>
    </row>
    <row r="12" spans="1:12" ht="13.5" hidden="1" thickBot="1" x14ac:dyDescent="0.25">
      <c r="A12" s="309"/>
      <c r="B12" s="309"/>
      <c r="C12" s="309"/>
      <c r="D12" s="309"/>
      <c r="E12" s="309"/>
      <c r="F12" s="309"/>
      <c r="G12" s="309"/>
      <c r="H12" s="309"/>
      <c r="I12" s="309"/>
      <c r="J12" s="309"/>
      <c r="K12" s="310"/>
      <c r="L12" s="310"/>
    </row>
    <row r="13" spans="1:12" ht="13.5" hidden="1" thickBot="1" x14ac:dyDescent="0.25">
      <c r="A13" s="309"/>
      <c r="B13" s="309"/>
      <c r="C13" s="309"/>
      <c r="D13" s="309"/>
      <c r="E13" s="309"/>
      <c r="F13" s="309"/>
      <c r="G13" s="309"/>
      <c r="H13" s="309"/>
      <c r="I13" s="309"/>
      <c r="J13" s="309"/>
      <c r="K13" s="310"/>
      <c r="L13" s="310"/>
    </row>
    <row r="14" spans="1:12" ht="12" hidden="1" customHeight="1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10"/>
      <c r="L14" s="310"/>
    </row>
    <row r="15" spans="1:12" ht="114" hidden="1" customHeight="1" x14ac:dyDescent="0.2">
      <c r="A15" s="309"/>
      <c r="B15" s="309"/>
      <c r="C15" s="309"/>
      <c r="D15" s="309"/>
      <c r="E15" s="309"/>
      <c r="F15" s="309"/>
      <c r="G15" s="309"/>
      <c r="H15" s="309"/>
      <c r="I15" s="309"/>
      <c r="J15" s="309"/>
      <c r="K15" s="310"/>
      <c r="L15" s="310"/>
    </row>
    <row r="16" spans="1:12" ht="13.5" hidden="1" thickBot="1" x14ac:dyDescent="0.25">
      <c r="A16" s="309"/>
      <c r="B16" s="309"/>
      <c r="C16" s="309"/>
      <c r="D16" s="309"/>
      <c r="E16" s="309"/>
      <c r="F16" s="309"/>
      <c r="G16" s="309"/>
      <c r="H16" s="309"/>
      <c r="I16" s="309"/>
      <c r="J16" s="309"/>
      <c r="K16" s="310"/>
      <c r="L16" s="310"/>
    </row>
    <row r="17" spans="1:12" ht="13.5" hidden="1" thickBot="1" x14ac:dyDescent="0.25">
      <c r="A17" s="309"/>
      <c r="B17" s="309"/>
      <c r="C17" s="309"/>
      <c r="D17" s="309"/>
      <c r="E17" s="309"/>
      <c r="F17" s="309"/>
      <c r="G17" s="309"/>
      <c r="H17" s="309"/>
      <c r="I17" s="309"/>
      <c r="J17" s="309"/>
      <c r="K17" s="310"/>
      <c r="L17" s="310"/>
    </row>
    <row r="18" spans="1:12" ht="13.5" hidden="1" thickBot="1" x14ac:dyDescent="0.25">
      <c r="A18" s="309"/>
      <c r="B18" s="309"/>
      <c r="C18" s="309"/>
      <c r="D18" s="309"/>
      <c r="E18" s="309"/>
      <c r="F18" s="309"/>
      <c r="G18" s="309"/>
      <c r="H18" s="309"/>
      <c r="I18" s="309"/>
      <c r="J18" s="309"/>
      <c r="K18" s="310"/>
      <c r="L18" s="310"/>
    </row>
    <row r="19" spans="1:12" ht="13.5" hidden="1" thickBot="1" x14ac:dyDescent="0.25">
      <c r="A19" s="309"/>
      <c r="B19" s="309"/>
      <c r="C19" s="309"/>
      <c r="D19" s="309"/>
      <c r="E19" s="309"/>
      <c r="F19" s="309"/>
      <c r="G19" s="309"/>
      <c r="H19" s="309"/>
      <c r="I19" s="309"/>
      <c r="J19" s="309"/>
      <c r="K19" s="310"/>
      <c r="L19" s="310"/>
    </row>
    <row r="20" spans="1:12" ht="13.5" hidden="1" thickBot="1" x14ac:dyDescent="0.25">
      <c r="A20" s="309"/>
      <c r="B20" s="309"/>
      <c r="C20" s="309"/>
      <c r="D20" s="309"/>
      <c r="E20" s="309"/>
      <c r="F20" s="309"/>
      <c r="G20" s="309"/>
      <c r="H20" s="309"/>
      <c r="I20" s="309"/>
      <c r="J20" s="309"/>
      <c r="K20" s="310"/>
      <c r="L20" s="310"/>
    </row>
    <row r="21" spans="1:12" ht="13.5" hidden="1" thickBot="1" x14ac:dyDescent="0.25">
      <c r="A21" s="309"/>
      <c r="B21" s="309"/>
      <c r="C21" s="309"/>
      <c r="D21" s="309"/>
      <c r="E21" s="309"/>
      <c r="F21" s="309"/>
      <c r="G21" s="309"/>
      <c r="H21" s="309"/>
      <c r="I21" s="309"/>
      <c r="J21" s="309"/>
      <c r="K21" s="310"/>
      <c r="L21" s="310"/>
    </row>
    <row r="22" spans="1:12" ht="13.5" hidden="1" thickBot="1" x14ac:dyDescent="0.25">
      <c r="A22" s="309"/>
      <c r="B22" s="309"/>
      <c r="C22" s="309"/>
      <c r="D22" s="309"/>
      <c r="E22" s="309"/>
      <c r="F22" s="309"/>
      <c r="G22" s="309"/>
      <c r="H22" s="309"/>
      <c r="I22" s="309"/>
      <c r="J22" s="309"/>
      <c r="K22" s="310"/>
      <c r="L22" s="310"/>
    </row>
    <row r="23" spans="1:12" ht="13.5" hidden="1" thickBot="1" x14ac:dyDescent="0.25">
      <c r="A23" s="309"/>
      <c r="B23" s="309"/>
      <c r="C23" s="309"/>
      <c r="D23" s="309"/>
      <c r="E23" s="309"/>
      <c r="F23" s="309"/>
      <c r="G23" s="309"/>
      <c r="H23" s="309"/>
      <c r="I23" s="309"/>
      <c r="J23" s="309"/>
      <c r="K23" s="310"/>
      <c r="L23" s="310"/>
    </row>
    <row r="24" spans="1:12" ht="15" x14ac:dyDescent="0.2">
      <c r="A24" s="311" t="s">
        <v>40</v>
      </c>
      <c r="B24" s="312"/>
      <c r="C24" s="312"/>
      <c r="D24" s="308"/>
      <c r="E24" s="311" t="s">
        <v>0</v>
      </c>
      <c r="F24" s="312"/>
      <c r="G24" s="312"/>
      <c r="H24" s="312"/>
      <c r="I24" s="312"/>
      <c r="J24" s="313"/>
      <c r="K24" s="307" t="s">
        <v>132</v>
      </c>
      <c r="L24" s="308"/>
    </row>
    <row r="25" spans="1:12" ht="15" x14ac:dyDescent="0.2">
      <c r="A25" s="267" t="s">
        <v>133</v>
      </c>
      <c r="B25" s="268"/>
      <c r="C25" s="268"/>
      <c r="D25" s="268"/>
      <c r="E25" s="267" t="s">
        <v>134</v>
      </c>
      <c r="F25" s="268"/>
      <c r="G25" s="268"/>
      <c r="H25" s="268"/>
      <c r="I25" s="268"/>
      <c r="J25" s="281"/>
      <c r="K25" s="265">
        <f>K26+K28+K30+K33+K35+K38+K41+K44</f>
        <v>4550.46</v>
      </c>
      <c r="L25" s="266"/>
    </row>
    <row r="26" spans="1:12" ht="15" x14ac:dyDescent="0.2">
      <c r="A26" s="231" t="s">
        <v>135</v>
      </c>
      <c r="B26" s="232"/>
      <c r="C26" s="232"/>
      <c r="D26" s="232"/>
      <c r="E26" s="231" t="s">
        <v>3</v>
      </c>
      <c r="F26" s="232"/>
      <c r="G26" s="232"/>
      <c r="H26" s="232"/>
      <c r="I26" s="232"/>
      <c r="J26" s="303"/>
      <c r="K26" s="265">
        <f>SUM(K27)</f>
        <v>3572.68</v>
      </c>
      <c r="L26" s="266"/>
    </row>
    <row r="27" spans="1:12" ht="15" x14ac:dyDescent="0.2">
      <c r="A27" s="270" t="s">
        <v>164</v>
      </c>
      <c r="B27" s="271"/>
      <c r="C27" s="271"/>
      <c r="D27" s="272"/>
      <c r="E27" s="226" t="s">
        <v>136</v>
      </c>
      <c r="F27" s="227"/>
      <c r="G27" s="227"/>
      <c r="H27" s="227"/>
      <c r="I27" s="227"/>
      <c r="J27" s="228"/>
      <c r="K27" s="260">
        <v>3572.68</v>
      </c>
      <c r="L27" s="261"/>
    </row>
    <row r="28" spans="1:12" ht="15" x14ac:dyDescent="0.2">
      <c r="A28" s="149" t="s">
        <v>137</v>
      </c>
      <c r="B28" s="150"/>
      <c r="C28" s="150"/>
      <c r="D28" s="150"/>
      <c r="E28" s="304" t="s">
        <v>6</v>
      </c>
      <c r="F28" s="305"/>
      <c r="G28" s="305"/>
      <c r="H28" s="305"/>
      <c r="I28" s="305"/>
      <c r="J28" s="306"/>
      <c r="K28" s="253">
        <f>SUM(K29:L29)</f>
        <v>401.5</v>
      </c>
      <c r="L28" s="230"/>
    </row>
    <row r="29" spans="1:12" ht="27.75" customHeight="1" x14ac:dyDescent="0.2">
      <c r="A29" s="147" t="s">
        <v>138</v>
      </c>
      <c r="B29" s="148"/>
      <c r="C29" s="148"/>
      <c r="D29" s="148"/>
      <c r="E29" s="226" t="s">
        <v>8</v>
      </c>
      <c r="F29" s="227"/>
      <c r="G29" s="227"/>
      <c r="H29" s="227"/>
      <c r="I29" s="227"/>
      <c r="J29" s="228"/>
      <c r="K29" s="260">
        <v>401.5</v>
      </c>
      <c r="L29" s="261"/>
    </row>
    <row r="30" spans="1:12" ht="15" x14ac:dyDescent="0.2">
      <c r="A30" s="300" t="s">
        <v>139</v>
      </c>
      <c r="B30" s="301"/>
      <c r="C30" s="301"/>
      <c r="D30" s="302"/>
      <c r="E30" s="231" t="s">
        <v>9</v>
      </c>
      <c r="F30" s="232"/>
      <c r="G30" s="232"/>
      <c r="H30" s="232"/>
      <c r="I30" s="232"/>
      <c r="J30" s="303"/>
      <c r="K30" s="253">
        <f>SUM(K31:L32)</f>
        <v>430</v>
      </c>
      <c r="L30" s="254"/>
    </row>
    <row r="31" spans="1:12" ht="15" x14ac:dyDescent="0.2">
      <c r="A31" s="239" t="s">
        <v>140</v>
      </c>
      <c r="B31" s="240"/>
      <c r="C31" s="240"/>
      <c r="D31" s="241"/>
      <c r="E31" s="267" t="s">
        <v>11</v>
      </c>
      <c r="F31" s="268"/>
      <c r="G31" s="268"/>
      <c r="H31" s="268"/>
      <c r="I31" s="268"/>
      <c r="J31" s="281"/>
      <c r="K31" s="299">
        <v>148</v>
      </c>
      <c r="L31" s="299"/>
    </row>
    <row r="32" spans="1:12" ht="15" x14ac:dyDescent="0.2">
      <c r="A32" s="270" t="s">
        <v>141</v>
      </c>
      <c r="B32" s="271"/>
      <c r="C32" s="271"/>
      <c r="D32" s="272"/>
      <c r="E32" s="234" t="s">
        <v>142</v>
      </c>
      <c r="F32" s="235"/>
      <c r="G32" s="235"/>
      <c r="H32" s="235"/>
      <c r="I32" s="235"/>
      <c r="J32" s="236"/>
      <c r="K32" s="260">
        <v>282</v>
      </c>
      <c r="L32" s="316"/>
    </row>
    <row r="33" spans="1:20" ht="15" x14ac:dyDescent="0.2">
      <c r="A33" s="300" t="s">
        <v>143</v>
      </c>
      <c r="B33" s="301"/>
      <c r="C33" s="301"/>
      <c r="D33" s="302"/>
      <c r="E33" s="231" t="s">
        <v>13</v>
      </c>
      <c r="F33" s="232"/>
      <c r="G33" s="232"/>
      <c r="H33" s="232"/>
      <c r="I33" s="232"/>
      <c r="J33" s="303"/>
      <c r="K33" s="265">
        <f>SUM(K34)</f>
        <v>3</v>
      </c>
      <c r="L33" s="266"/>
    </row>
    <row r="34" spans="1:20" ht="48.75" customHeight="1" x14ac:dyDescent="0.2">
      <c r="A34" s="239" t="s">
        <v>166</v>
      </c>
      <c r="B34" s="240"/>
      <c r="C34" s="240"/>
      <c r="D34" s="241"/>
      <c r="E34" s="226" t="s">
        <v>165</v>
      </c>
      <c r="F34" s="227"/>
      <c r="G34" s="227"/>
      <c r="H34" s="227"/>
      <c r="I34" s="227"/>
      <c r="J34" s="228"/>
      <c r="K34" s="314">
        <v>3</v>
      </c>
      <c r="L34" s="315"/>
    </row>
    <row r="35" spans="1:20" ht="15" x14ac:dyDescent="0.2">
      <c r="A35" s="300" t="s">
        <v>144</v>
      </c>
      <c r="B35" s="301"/>
      <c r="C35" s="301"/>
      <c r="D35" s="302"/>
      <c r="E35" s="234" t="s">
        <v>145</v>
      </c>
      <c r="F35" s="235"/>
      <c r="G35" s="235"/>
      <c r="H35" s="235"/>
      <c r="I35" s="235"/>
      <c r="J35" s="236"/>
      <c r="K35" s="317">
        <f>K36+K37</f>
        <v>69.289999999999992</v>
      </c>
      <c r="L35" s="318"/>
    </row>
    <row r="36" spans="1:20" ht="75.75" customHeight="1" x14ac:dyDescent="0.2">
      <c r="A36" s="273" t="s">
        <v>168</v>
      </c>
      <c r="B36" s="274"/>
      <c r="C36" s="274"/>
      <c r="D36" s="275"/>
      <c r="E36" s="276" t="s">
        <v>167</v>
      </c>
      <c r="F36" s="277"/>
      <c r="G36" s="277"/>
      <c r="H36" s="277"/>
      <c r="I36" s="277"/>
      <c r="J36" s="278"/>
      <c r="K36" s="260">
        <v>15.29</v>
      </c>
      <c r="L36" s="261"/>
      <c r="T36" s="66"/>
    </row>
    <row r="37" spans="1:20" ht="76.5" customHeight="1" x14ac:dyDescent="0.2">
      <c r="A37" s="239" t="s">
        <v>175</v>
      </c>
      <c r="B37" s="240"/>
      <c r="C37" s="240"/>
      <c r="D37" s="241"/>
      <c r="E37" s="226" t="s">
        <v>176</v>
      </c>
      <c r="F37" s="227"/>
      <c r="G37" s="227"/>
      <c r="H37" s="227"/>
      <c r="I37" s="227"/>
      <c r="J37" s="228"/>
      <c r="K37" s="260">
        <v>54</v>
      </c>
      <c r="L37" s="261"/>
    </row>
    <row r="38" spans="1:20" ht="15" x14ac:dyDescent="0.2">
      <c r="A38" s="300" t="s">
        <v>146</v>
      </c>
      <c r="B38" s="301"/>
      <c r="C38" s="301"/>
      <c r="D38" s="302"/>
      <c r="E38" s="234" t="s">
        <v>155</v>
      </c>
      <c r="F38" s="235"/>
      <c r="G38" s="235"/>
      <c r="H38" s="235"/>
      <c r="I38" s="235"/>
      <c r="J38" s="236"/>
      <c r="K38" s="265">
        <f>K39+K40</f>
        <v>18.399999999999999</v>
      </c>
      <c r="L38" s="266"/>
    </row>
    <row r="39" spans="1:20" ht="15" x14ac:dyDescent="0.2">
      <c r="A39" s="239" t="s">
        <v>169</v>
      </c>
      <c r="B39" s="240"/>
      <c r="C39" s="240"/>
      <c r="D39" s="240"/>
      <c r="E39" s="226" t="s">
        <v>170</v>
      </c>
      <c r="F39" s="227"/>
      <c r="G39" s="227"/>
      <c r="H39" s="227"/>
      <c r="I39" s="227"/>
      <c r="J39" s="228"/>
      <c r="K39" s="260">
        <v>17.2</v>
      </c>
      <c r="L39" s="261"/>
    </row>
    <row r="40" spans="1:20" ht="15" x14ac:dyDescent="0.2">
      <c r="A40" s="239" t="s">
        <v>171</v>
      </c>
      <c r="B40" s="240"/>
      <c r="C40" s="240"/>
      <c r="D40" s="241"/>
      <c r="E40" s="226" t="s">
        <v>172</v>
      </c>
      <c r="F40" s="227"/>
      <c r="G40" s="227"/>
      <c r="H40" s="227"/>
      <c r="I40" s="227"/>
      <c r="J40" s="228"/>
      <c r="K40" s="260">
        <v>1.2</v>
      </c>
      <c r="L40" s="261"/>
    </row>
    <row r="41" spans="1:20" ht="15" x14ac:dyDescent="0.2">
      <c r="A41" s="149" t="s">
        <v>147</v>
      </c>
      <c r="B41" s="150"/>
      <c r="C41" s="150"/>
      <c r="D41" s="150"/>
      <c r="E41" s="234" t="s">
        <v>156</v>
      </c>
      <c r="F41" s="235"/>
      <c r="G41" s="235"/>
      <c r="H41" s="235"/>
      <c r="I41" s="235"/>
      <c r="J41" s="236"/>
      <c r="K41" s="253">
        <f>K43+K42</f>
        <v>54.39</v>
      </c>
      <c r="L41" s="254"/>
    </row>
    <row r="42" spans="1:20" ht="15" hidden="1" x14ac:dyDescent="0.2">
      <c r="A42" s="223" t="s">
        <v>264</v>
      </c>
      <c r="B42" s="224"/>
      <c r="C42" s="224"/>
      <c r="D42" s="225"/>
      <c r="E42" s="242" t="s">
        <v>265</v>
      </c>
      <c r="F42" s="243"/>
      <c r="G42" s="243"/>
      <c r="H42" s="243"/>
      <c r="I42" s="243"/>
      <c r="J42" s="244"/>
      <c r="K42" s="260"/>
      <c r="L42" s="261"/>
    </row>
    <row r="43" spans="1:20" ht="15" x14ac:dyDescent="0.2">
      <c r="A43" s="239" t="s">
        <v>195</v>
      </c>
      <c r="B43" s="240"/>
      <c r="C43" s="240"/>
      <c r="D43" s="240"/>
      <c r="E43" s="226" t="s">
        <v>196</v>
      </c>
      <c r="F43" s="227"/>
      <c r="G43" s="227"/>
      <c r="H43" s="227"/>
      <c r="I43" s="227"/>
      <c r="J43" s="228"/>
      <c r="K43" s="260">
        <v>54.39</v>
      </c>
      <c r="L43" s="261"/>
    </row>
    <row r="44" spans="1:20" ht="15" x14ac:dyDescent="0.2">
      <c r="A44" s="231" t="s">
        <v>148</v>
      </c>
      <c r="B44" s="232"/>
      <c r="C44" s="232"/>
      <c r="D44" s="233"/>
      <c r="E44" s="234" t="s">
        <v>18</v>
      </c>
      <c r="F44" s="235"/>
      <c r="G44" s="235"/>
      <c r="H44" s="235"/>
      <c r="I44" s="235"/>
      <c r="J44" s="236"/>
      <c r="K44" s="253">
        <f>K45</f>
        <v>1.2</v>
      </c>
      <c r="L44" s="254"/>
    </row>
    <row r="45" spans="1:20" ht="15" x14ac:dyDescent="0.2">
      <c r="A45" s="291" t="s">
        <v>193</v>
      </c>
      <c r="B45" s="292"/>
      <c r="C45" s="292"/>
      <c r="D45" s="293"/>
      <c r="E45" s="294" t="s">
        <v>173</v>
      </c>
      <c r="F45" s="295"/>
      <c r="G45" s="295"/>
      <c r="H45" s="295"/>
      <c r="I45" s="295"/>
      <c r="J45" s="296"/>
      <c r="K45" s="297">
        <v>1.2</v>
      </c>
      <c r="L45" s="298"/>
    </row>
    <row r="46" spans="1:20" ht="21" customHeight="1" x14ac:dyDescent="0.2">
      <c r="A46" s="279" t="s">
        <v>149</v>
      </c>
      <c r="B46" s="279"/>
      <c r="C46" s="279"/>
      <c r="D46" s="280"/>
      <c r="E46" s="267" t="s">
        <v>19</v>
      </c>
      <c r="F46" s="268"/>
      <c r="G46" s="268"/>
      <c r="H46" s="268"/>
      <c r="I46" s="268"/>
      <c r="J46" s="281"/>
      <c r="K46" s="253">
        <f>K47</f>
        <v>5534.6799999999994</v>
      </c>
      <c r="L46" s="282"/>
    </row>
    <row r="47" spans="1:20" ht="34.5" customHeight="1" x14ac:dyDescent="0.2">
      <c r="A47" s="283" t="s">
        <v>159</v>
      </c>
      <c r="B47" s="284"/>
      <c r="C47" s="284"/>
      <c r="D47" s="285"/>
      <c r="E47" s="286" t="s">
        <v>158</v>
      </c>
      <c r="F47" s="287"/>
      <c r="G47" s="287"/>
      <c r="H47" s="287"/>
      <c r="I47" s="287"/>
      <c r="J47" s="288"/>
      <c r="K47" s="289">
        <f>K56+K53+K48+K59+K64+K66</f>
        <v>5534.6799999999994</v>
      </c>
      <c r="L47" s="290"/>
    </row>
    <row r="48" spans="1:20" ht="19.5" customHeight="1" x14ac:dyDescent="0.2">
      <c r="A48" s="231" t="s">
        <v>192</v>
      </c>
      <c r="B48" s="232"/>
      <c r="C48" s="232"/>
      <c r="D48" s="233"/>
      <c r="E48" s="234" t="s">
        <v>160</v>
      </c>
      <c r="F48" s="235"/>
      <c r="G48" s="235"/>
      <c r="H48" s="235"/>
      <c r="I48" s="235"/>
      <c r="J48" s="236"/>
      <c r="K48" s="265">
        <f>K49+K51</f>
        <v>267.60000000000002</v>
      </c>
      <c r="L48" s="266"/>
    </row>
    <row r="49" spans="1:20" ht="24.75" customHeight="1" x14ac:dyDescent="0.2">
      <c r="A49" s="267" t="s">
        <v>237</v>
      </c>
      <c r="B49" s="268"/>
      <c r="C49" s="268"/>
      <c r="D49" s="269"/>
      <c r="E49" s="234" t="s">
        <v>239</v>
      </c>
      <c r="F49" s="235"/>
      <c r="G49" s="235"/>
      <c r="H49" s="235"/>
      <c r="I49" s="235"/>
      <c r="J49" s="236"/>
      <c r="K49" s="253">
        <f>K50</f>
        <v>247.3</v>
      </c>
      <c r="L49" s="254"/>
    </row>
    <row r="50" spans="1:20" ht="29.25" customHeight="1" x14ac:dyDescent="0.2">
      <c r="A50" s="270" t="s">
        <v>238</v>
      </c>
      <c r="B50" s="271"/>
      <c r="C50" s="271"/>
      <c r="D50" s="272"/>
      <c r="E50" s="226" t="s">
        <v>240</v>
      </c>
      <c r="F50" s="227"/>
      <c r="G50" s="227"/>
      <c r="H50" s="227"/>
      <c r="I50" s="227"/>
      <c r="J50" s="228"/>
      <c r="K50" s="260">
        <v>247.3</v>
      </c>
      <c r="L50" s="261"/>
      <c r="T50" s="66"/>
    </row>
    <row r="51" spans="1:20" ht="29.25" customHeight="1" x14ac:dyDescent="0.2">
      <c r="A51" s="267" t="s">
        <v>206</v>
      </c>
      <c r="B51" s="268"/>
      <c r="C51" s="268"/>
      <c r="D51" s="269"/>
      <c r="E51" s="234" t="s">
        <v>241</v>
      </c>
      <c r="F51" s="235"/>
      <c r="G51" s="235"/>
      <c r="H51" s="235"/>
      <c r="I51" s="235"/>
      <c r="J51" s="236"/>
      <c r="K51" s="253">
        <f>K52</f>
        <v>20.3</v>
      </c>
      <c r="L51" s="254"/>
    </row>
    <row r="52" spans="1:20" ht="31.5" customHeight="1" x14ac:dyDescent="0.2">
      <c r="A52" s="270" t="s">
        <v>208</v>
      </c>
      <c r="B52" s="271"/>
      <c r="C52" s="271"/>
      <c r="D52" s="272"/>
      <c r="E52" s="226" t="s">
        <v>205</v>
      </c>
      <c r="F52" s="227"/>
      <c r="G52" s="227"/>
      <c r="H52" s="227"/>
      <c r="I52" s="227"/>
      <c r="J52" s="228"/>
      <c r="K52" s="260">
        <v>20.3</v>
      </c>
      <c r="L52" s="261"/>
    </row>
    <row r="53" spans="1:20" ht="33.75" customHeight="1" x14ac:dyDescent="0.2">
      <c r="A53" s="231" t="s">
        <v>191</v>
      </c>
      <c r="B53" s="232"/>
      <c r="C53" s="232"/>
      <c r="D53" s="233"/>
      <c r="E53" s="350" t="s">
        <v>161</v>
      </c>
      <c r="F53" s="351"/>
      <c r="G53" s="351"/>
      <c r="H53" s="351"/>
      <c r="I53" s="351"/>
      <c r="J53" s="352"/>
      <c r="K53" s="253">
        <f>K54</f>
        <v>3436.86</v>
      </c>
      <c r="L53" s="254"/>
    </row>
    <row r="54" spans="1:20" ht="18" customHeight="1" x14ac:dyDescent="0.2">
      <c r="A54" s="239" t="s">
        <v>190</v>
      </c>
      <c r="B54" s="240"/>
      <c r="C54" s="240"/>
      <c r="D54" s="241"/>
      <c r="E54" s="226" t="s">
        <v>162</v>
      </c>
      <c r="F54" s="227"/>
      <c r="G54" s="227"/>
      <c r="H54" s="227"/>
      <c r="I54" s="227"/>
      <c r="J54" s="228"/>
      <c r="K54" s="237">
        <f>K55</f>
        <v>3436.86</v>
      </c>
      <c r="L54" s="238"/>
    </row>
    <row r="55" spans="1:20" ht="17.25" customHeight="1" x14ac:dyDescent="0.25">
      <c r="A55" s="273" t="s">
        <v>209</v>
      </c>
      <c r="B55" s="274"/>
      <c r="C55" s="274"/>
      <c r="D55" s="275"/>
      <c r="E55" s="276" t="s">
        <v>203</v>
      </c>
      <c r="F55" s="277"/>
      <c r="G55" s="277"/>
      <c r="H55" s="277"/>
      <c r="I55" s="277"/>
      <c r="J55" s="278"/>
      <c r="K55" s="260">
        <v>3436.86</v>
      </c>
      <c r="L55" s="261"/>
      <c r="T55" s="105"/>
    </row>
    <row r="56" spans="1:20" ht="15" x14ac:dyDescent="0.2">
      <c r="A56" s="231" t="s">
        <v>189</v>
      </c>
      <c r="B56" s="232"/>
      <c r="C56" s="232"/>
      <c r="D56" s="233"/>
      <c r="E56" s="234" t="s">
        <v>230</v>
      </c>
      <c r="F56" s="235"/>
      <c r="G56" s="235"/>
      <c r="H56" s="235"/>
      <c r="I56" s="235"/>
      <c r="J56" s="236"/>
      <c r="K56" s="265">
        <f>K57</f>
        <v>184.42</v>
      </c>
      <c r="L56" s="266"/>
    </row>
    <row r="57" spans="1:20" ht="27.75" customHeight="1" x14ac:dyDescent="0.2">
      <c r="A57" s="239" t="s">
        <v>188</v>
      </c>
      <c r="B57" s="240"/>
      <c r="C57" s="240"/>
      <c r="D57" s="241"/>
      <c r="E57" s="226" t="s">
        <v>163</v>
      </c>
      <c r="F57" s="227"/>
      <c r="G57" s="227"/>
      <c r="H57" s="227"/>
      <c r="I57" s="227"/>
      <c r="J57" s="228"/>
      <c r="K57" s="237">
        <f>K58</f>
        <v>184.42</v>
      </c>
      <c r="L57" s="238"/>
      <c r="T57" s="66"/>
    </row>
    <row r="58" spans="1:20" ht="28.5" customHeight="1" x14ac:dyDescent="0.25">
      <c r="A58" s="239" t="s">
        <v>210</v>
      </c>
      <c r="B58" s="240"/>
      <c r="C58" s="240"/>
      <c r="D58" s="241"/>
      <c r="E58" s="226" t="s">
        <v>150</v>
      </c>
      <c r="F58" s="227"/>
      <c r="G58" s="227"/>
      <c r="H58" s="227"/>
      <c r="I58" s="227"/>
      <c r="J58" s="228"/>
      <c r="K58" s="260">
        <v>184.42</v>
      </c>
      <c r="L58" s="261"/>
      <c r="S58" s="66"/>
      <c r="T58" s="112"/>
    </row>
    <row r="59" spans="1:20" ht="15.75" customHeight="1" x14ac:dyDescent="0.2">
      <c r="A59" s="247" t="s">
        <v>197</v>
      </c>
      <c r="B59" s="248"/>
      <c r="C59" s="248"/>
      <c r="D59" s="249"/>
      <c r="E59" s="250" t="s">
        <v>21</v>
      </c>
      <c r="F59" s="251"/>
      <c r="G59" s="251"/>
      <c r="H59" s="251"/>
      <c r="I59" s="251"/>
      <c r="J59" s="252"/>
      <c r="K59" s="253">
        <f>K61</f>
        <v>1315.6</v>
      </c>
      <c r="L59" s="254"/>
    </row>
    <row r="60" spans="1:20" ht="21" customHeight="1" x14ac:dyDescent="0.2">
      <c r="A60" s="262" t="s">
        <v>232</v>
      </c>
      <c r="B60" s="263"/>
      <c r="C60" s="263"/>
      <c r="D60" s="264"/>
      <c r="E60" s="250" t="s">
        <v>231</v>
      </c>
      <c r="F60" s="251"/>
      <c r="G60" s="251"/>
      <c r="H60" s="251"/>
      <c r="I60" s="251"/>
      <c r="J60" s="252"/>
      <c r="K60" s="253">
        <f>K61+K62+K63</f>
        <v>1315.6</v>
      </c>
      <c r="L60" s="254"/>
      <c r="S60" s="66"/>
    </row>
    <row r="61" spans="1:20" ht="15" x14ac:dyDescent="0.2">
      <c r="A61" s="223" t="s">
        <v>242</v>
      </c>
      <c r="B61" s="224"/>
      <c r="C61" s="224"/>
      <c r="D61" s="225"/>
      <c r="E61" s="226" t="s">
        <v>228</v>
      </c>
      <c r="F61" s="227"/>
      <c r="G61" s="227"/>
      <c r="H61" s="227"/>
      <c r="I61" s="227"/>
      <c r="J61" s="228"/>
      <c r="K61" s="260">
        <v>1315.6</v>
      </c>
      <c r="L61" s="261"/>
      <c r="T61" s="66"/>
    </row>
    <row r="62" spans="1:20" ht="15" hidden="1" x14ac:dyDescent="0.2">
      <c r="A62" s="223" t="s">
        <v>229</v>
      </c>
      <c r="B62" s="224"/>
      <c r="C62" s="224"/>
      <c r="D62" s="225"/>
      <c r="E62" s="226" t="s">
        <v>157</v>
      </c>
      <c r="F62" s="227"/>
      <c r="G62" s="227"/>
      <c r="H62" s="227"/>
      <c r="I62" s="227"/>
      <c r="J62" s="228"/>
      <c r="K62" s="229">
        <v>0</v>
      </c>
      <c r="L62" s="230"/>
    </row>
    <row r="63" spans="1:20" ht="15" hidden="1" x14ac:dyDescent="0.2">
      <c r="A63" s="223" t="s">
        <v>235</v>
      </c>
      <c r="B63" s="224"/>
      <c r="C63" s="224"/>
      <c r="D63" s="225"/>
      <c r="E63" s="226" t="s">
        <v>194</v>
      </c>
      <c r="F63" s="227"/>
      <c r="G63" s="227"/>
      <c r="H63" s="227"/>
      <c r="I63" s="227"/>
      <c r="J63" s="228"/>
      <c r="K63" s="229">
        <v>0</v>
      </c>
      <c r="L63" s="230"/>
    </row>
    <row r="64" spans="1:20" ht="30.75" customHeight="1" x14ac:dyDescent="0.2">
      <c r="A64" s="205" t="s">
        <v>300</v>
      </c>
      <c r="B64" s="206"/>
      <c r="C64" s="206"/>
      <c r="D64" s="207"/>
      <c r="E64" s="242" t="s">
        <v>299</v>
      </c>
      <c r="F64" s="243"/>
      <c r="G64" s="243"/>
      <c r="H64" s="243"/>
      <c r="I64" s="243"/>
      <c r="J64" s="244"/>
      <c r="K64" s="237">
        <f>K65</f>
        <v>215</v>
      </c>
      <c r="L64" s="238"/>
    </row>
    <row r="65" spans="1:12" ht="32.25" customHeight="1" x14ac:dyDescent="0.2">
      <c r="A65" s="202" t="s">
        <v>298</v>
      </c>
      <c r="B65" s="203"/>
      <c r="C65" s="203"/>
      <c r="D65" s="204"/>
      <c r="E65" s="242" t="s">
        <v>297</v>
      </c>
      <c r="F65" s="243"/>
      <c r="G65" s="243"/>
      <c r="H65" s="243"/>
      <c r="I65" s="243"/>
      <c r="J65" s="244"/>
      <c r="K65" s="245">
        <v>215</v>
      </c>
      <c r="L65" s="246"/>
    </row>
    <row r="66" spans="1:12" ht="15" x14ac:dyDescent="0.2">
      <c r="A66" s="231" t="s">
        <v>198</v>
      </c>
      <c r="B66" s="232"/>
      <c r="C66" s="232"/>
      <c r="D66" s="233"/>
      <c r="E66" s="234" t="s">
        <v>199</v>
      </c>
      <c r="F66" s="235"/>
      <c r="G66" s="235"/>
      <c r="H66" s="235"/>
      <c r="I66" s="235"/>
      <c r="J66" s="236"/>
      <c r="K66" s="237">
        <f>K67+K68</f>
        <v>115.2</v>
      </c>
      <c r="L66" s="238"/>
    </row>
    <row r="67" spans="1:12" ht="13.5" hidden="1" customHeight="1" x14ac:dyDescent="0.2">
      <c r="A67" s="239" t="s">
        <v>234</v>
      </c>
      <c r="B67" s="240"/>
      <c r="C67" s="240"/>
      <c r="D67" s="241"/>
      <c r="E67" s="226"/>
      <c r="F67" s="227"/>
      <c r="G67" s="227"/>
      <c r="H67" s="227"/>
      <c r="I67" s="227"/>
      <c r="J67" s="228"/>
      <c r="K67" s="229">
        <v>0</v>
      </c>
      <c r="L67" s="230"/>
    </row>
    <row r="68" spans="1:12" ht="16.5" customHeight="1" x14ac:dyDescent="0.2">
      <c r="A68" s="223" t="s">
        <v>233</v>
      </c>
      <c r="B68" s="224"/>
      <c r="C68" s="224"/>
      <c r="D68" s="225"/>
      <c r="E68" s="255" t="s">
        <v>42</v>
      </c>
      <c r="F68" s="256"/>
      <c r="G68" s="256"/>
      <c r="H68" s="256"/>
      <c r="I68" s="256"/>
      <c r="J68" s="257"/>
      <c r="K68" s="258">
        <v>115.2</v>
      </c>
      <c r="L68" s="259"/>
    </row>
    <row r="69" spans="1:12" ht="16.5" thickBot="1" x14ac:dyDescent="0.3">
      <c r="A69" s="216"/>
      <c r="B69" s="217"/>
      <c r="C69" s="217"/>
      <c r="D69" s="218"/>
      <c r="E69" s="219" t="s">
        <v>151</v>
      </c>
      <c r="F69" s="220"/>
      <c r="G69" s="220"/>
      <c r="H69" s="220"/>
      <c r="I69" s="220"/>
      <c r="J69" s="220"/>
      <c r="K69" s="221">
        <f>K25+K46</f>
        <v>10085.14</v>
      </c>
      <c r="L69" s="222"/>
    </row>
  </sheetData>
  <mergeCells count="194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8:D68"/>
    <mergeCell ref="E68:J68"/>
    <mergeCell ref="K68:L68"/>
    <mergeCell ref="A61:D61"/>
    <mergeCell ref="E61:J61"/>
    <mergeCell ref="K61:L61"/>
    <mergeCell ref="A60:D60"/>
    <mergeCell ref="E60:J60"/>
    <mergeCell ref="K60:L60"/>
    <mergeCell ref="A69:D69"/>
    <mergeCell ref="E69:J69"/>
    <mergeCell ref="K69:L69"/>
    <mergeCell ref="A63:D63"/>
    <mergeCell ref="E63:J63"/>
    <mergeCell ref="K63:L63"/>
    <mergeCell ref="A66:D66"/>
    <mergeCell ref="E66:J66"/>
    <mergeCell ref="K66:L66"/>
    <mergeCell ref="A67:D67"/>
    <mergeCell ref="E67:J67"/>
    <mergeCell ref="K67:L67"/>
    <mergeCell ref="E64:J64"/>
    <mergeCell ref="E65:J65"/>
    <mergeCell ref="K65:L65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3"/>
  <sheetViews>
    <sheetView zoomScaleNormal="100" workbookViewId="0">
      <selection activeCell="A3" sqref="A3:F3"/>
    </sheetView>
  </sheetViews>
  <sheetFormatPr defaultRowHeight="15.75" x14ac:dyDescent="0.25"/>
  <cols>
    <col min="1" max="1" width="59.14062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8" width="14" style="108" customWidth="1"/>
    <col min="9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25" t="s">
        <v>236</v>
      </c>
      <c r="E1" s="325"/>
      <c r="F1" s="325"/>
      <c r="G1" s="1"/>
      <c r="I1" s="9"/>
      <c r="J1" s="9"/>
      <c r="K1" s="9"/>
    </row>
    <row r="2" spans="1:11" ht="31.5" customHeight="1" x14ac:dyDescent="0.2">
      <c r="A2" s="9"/>
      <c r="B2" s="14"/>
      <c r="C2" s="325" t="s">
        <v>303</v>
      </c>
      <c r="D2" s="325"/>
      <c r="E2" s="325"/>
      <c r="F2" s="325"/>
      <c r="G2" s="1"/>
      <c r="H2" s="209"/>
      <c r="I2" s="9"/>
      <c r="J2" s="9"/>
      <c r="K2" s="9"/>
    </row>
    <row r="3" spans="1:11" ht="12.75" x14ac:dyDescent="0.2">
      <c r="A3" s="328" t="s">
        <v>91</v>
      </c>
      <c r="B3" s="328"/>
      <c r="C3" s="328"/>
      <c r="D3" s="328"/>
      <c r="E3" s="328"/>
      <c r="F3" s="328"/>
      <c r="G3" s="9"/>
      <c r="I3" s="9"/>
      <c r="J3" s="9"/>
      <c r="K3" s="9"/>
    </row>
    <row r="4" spans="1:11" ht="12.75" x14ac:dyDescent="0.2">
      <c r="A4" s="328" t="s">
        <v>276</v>
      </c>
      <c r="B4" s="328"/>
      <c r="C4" s="328"/>
      <c r="D4" s="328"/>
      <c r="E4" s="328"/>
      <c r="F4" s="328"/>
      <c r="G4" s="9"/>
      <c r="I4" s="9"/>
      <c r="J4" s="9"/>
      <c r="K4" s="9"/>
    </row>
    <row r="5" spans="1:11" ht="12.75" x14ac:dyDescent="0.2">
      <c r="A5" s="328" t="s">
        <v>90</v>
      </c>
      <c r="B5" s="328"/>
      <c r="C5" s="328"/>
      <c r="D5" s="328"/>
      <c r="E5" s="328"/>
      <c r="F5" s="328"/>
      <c r="G5" s="9"/>
      <c r="I5" s="9"/>
      <c r="J5" s="9"/>
      <c r="K5" s="9"/>
    </row>
    <row r="6" spans="1:11" ht="12.75" x14ac:dyDescent="0.2">
      <c r="A6" s="9"/>
      <c r="B6" s="9"/>
      <c r="C6" s="17"/>
      <c r="D6" s="9"/>
      <c r="E6" s="333" t="s">
        <v>89</v>
      </c>
      <c r="F6" s="333"/>
      <c r="G6" s="9"/>
      <c r="I6" s="9"/>
      <c r="J6" s="9"/>
      <c r="K6" s="9"/>
    </row>
    <row r="7" spans="1:11" ht="12.75" x14ac:dyDescent="0.2">
      <c r="A7" s="326" t="s">
        <v>0</v>
      </c>
      <c r="B7" s="329" t="s">
        <v>88</v>
      </c>
      <c r="C7" s="329" t="s">
        <v>87</v>
      </c>
      <c r="D7" s="334" t="s">
        <v>86</v>
      </c>
      <c r="E7" s="336" t="s">
        <v>85</v>
      </c>
      <c r="F7" s="331" t="s">
        <v>84</v>
      </c>
      <c r="G7" s="9"/>
      <c r="I7" s="9"/>
      <c r="J7" s="9"/>
      <c r="K7" s="9"/>
    </row>
    <row r="8" spans="1:11" ht="16.5" customHeight="1" x14ac:dyDescent="0.2">
      <c r="A8" s="327"/>
      <c r="B8" s="330"/>
      <c r="C8" s="330"/>
      <c r="D8" s="335"/>
      <c r="E8" s="337"/>
      <c r="F8" s="332"/>
      <c r="G8" s="9"/>
      <c r="I8" s="9"/>
      <c r="J8" s="9"/>
      <c r="K8" s="9"/>
    </row>
    <row r="9" spans="1:11" x14ac:dyDescent="0.2">
      <c r="A9" s="60" t="s">
        <v>83</v>
      </c>
      <c r="B9" s="116" t="s">
        <v>2</v>
      </c>
      <c r="C9" s="116" t="s">
        <v>2</v>
      </c>
      <c r="D9" s="117" t="s">
        <v>92</v>
      </c>
      <c r="E9" s="116" t="s">
        <v>1</v>
      </c>
      <c r="F9" s="118">
        <f>F10+F45+F57+F80+F101+F108+F120+F51</f>
        <v>11336.488000000001</v>
      </c>
      <c r="G9" s="9"/>
      <c r="I9" s="9"/>
      <c r="J9" s="9"/>
      <c r="K9" s="9"/>
    </row>
    <row r="10" spans="1:11" x14ac:dyDescent="0.2">
      <c r="A10" s="61" t="s">
        <v>82</v>
      </c>
      <c r="B10" s="103" t="s">
        <v>4</v>
      </c>
      <c r="C10" s="103" t="s">
        <v>2</v>
      </c>
      <c r="D10" s="119" t="s">
        <v>92</v>
      </c>
      <c r="E10" s="103" t="s">
        <v>1</v>
      </c>
      <c r="F10" s="104">
        <f>F11+F16+F24+F34+F38+F29</f>
        <v>4314.0680000000002</v>
      </c>
      <c r="G10" s="9"/>
      <c r="I10" s="9"/>
      <c r="J10" s="9"/>
      <c r="K10" s="9"/>
    </row>
    <row r="11" spans="1:11" ht="27" x14ac:dyDescent="0.2">
      <c r="A11" s="46" t="s">
        <v>81</v>
      </c>
      <c r="B11" s="90" t="s">
        <v>4</v>
      </c>
      <c r="C11" s="90" t="s">
        <v>20</v>
      </c>
      <c r="D11" s="91" t="s">
        <v>92</v>
      </c>
      <c r="E11" s="90" t="s">
        <v>1</v>
      </c>
      <c r="F11" s="92">
        <f>F15</f>
        <v>820.1</v>
      </c>
      <c r="G11" s="9"/>
      <c r="I11" s="9"/>
      <c r="J11" s="9"/>
      <c r="K11" s="9"/>
    </row>
    <row r="12" spans="1:11" ht="27" x14ac:dyDescent="0.2">
      <c r="A12" s="158" t="s">
        <v>216</v>
      </c>
      <c r="B12" s="155" t="s">
        <v>4</v>
      </c>
      <c r="C12" s="155" t="s">
        <v>20</v>
      </c>
      <c r="D12" s="156" t="s">
        <v>93</v>
      </c>
      <c r="E12" s="155" t="s">
        <v>1</v>
      </c>
      <c r="F12" s="159">
        <f>F13</f>
        <v>820.1</v>
      </c>
      <c r="G12" s="9"/>
      <c r="H12" s="211"/>
      <c r="I12" s="9"/>
      <c r="J12" s="9"/>
      <c r="K12" s="9"/>
    </row>
    <row r="13" spans="1:11" ht="25.5" x14ac:dyDescent="0.2">
      <c r="A13" s="140" t="s">
        <v>46</v>
      </c>
      <c r="B13" s="137" t="s">
        <v>4</v>
      </c>
      <c r="C13" s="137" t="s">
        <v>20</v>
      </c>
      <c r="D13" s="136" t="s">
        <v>94</v>
      </c>
      <c r="E13" s="137" t="s">
        <v>1</v>
      </c>
      <c r="F13" s="141">
        <f>F14</f>
        <v>820.1</v>
      </c>
      <c r="G13" s="9"/>
      <c r="H13" s="211"/>
      <c r="I13" s="9"/>
      <c r="J13" s="9"/>
      <c r="K13" s="9"/>
    </row>
    <row r="14" spans="1:11" x14ac:dyDescent="0.2">
      <c r="A14" s="11" t="s">
        <v>80</v>
      </c>
      <c r="B14" s="74" t="s">
        <v>4</v>
      </c>
      <c r="C14" s="74" t="s">
        <v>20</v>
      </c>
      <c r="D14" s="75" t="s">
        <v>95</v>
      </c>
      <c r="E14" s="74" t="s">
        <v>1</v>
      </c>
      <c r="F14" s="93">
        <f>F15</f>
        <v>820.1</v>
      </c>
      <c r="G14" s="9"/>
      <c r="H14" s="211"/>
      <c r="I14" s="9"/>
      <c r="J14" s="9"/>
      <c r="K14" s="9"/>
    </row>
    <row r="15" spans="1:11" ht="17.25" customHeight="1" x14ac:dyDescent="0.2">
      <c r="A15" s="11" t="s">
        <v>68</v>
      </c>
      <c r="B15" s="74" t="s">
        <v>4</v>
      </c>
      <c r="C15" s="74" t="s">
        <v>20</v>
      </c>
      <c r="D15" s="75" t="s">
        <v>95</v>
      </c>
      <c r="E15" s="74" t="s">
        <v>16</v>
      </c>
      <c r="F15" s="84">
        <v>820.1</v>
      </c>
      <c r="G15" s="9"/>
      <c r="H15" s="211"/>
      <c r="I15" s="9"/>
      <c r="J15" s="9"/>
      <c r="K15" s="9"/>
    </row>
    <row r="16" spans="1:11" ht="40.5" x14ac:dyDescent="0.2">
      <c r="A16" s="46" t="s">
        <v>79</v>
      </c>
      <c r="B16" s="90" t="s">
        <v>4</v>
      </c>
      <c r="C16" s="90" t="s">
        <v>41</v>
      </c>
      <c r="D16" s="91" t="s">
        <v>92</v>
      </c>
      <c r="E16" s="90" t="s">
        <v>1</v>
      </c>
      <c r="F16" s="92">
        <f>F17</f>
        <v>2086.1780000000003</v>
      </c>
      <c r="G16" s="9"/>
      <c r="I16" s="9"/>
      <c r="J16" s="9"/>
      <c r="K16" s="9"/>
    </row>
    <row r="17" spans="1:11" ht="27" x14ac:dyDescent="0.2">
      <c r="A17" s="158" t="s">
        <v>216</v>
      </c>
      <c r="B17" s="155" t="s">
        <v>4</v>
      </c>
      <c r="C17" s="155" t="s">
        <v>41</v>
      </c>
      <c r="D17" s="156" t="s">
        <v>93</v>
      </c>
      <c r="E17" s="155" t="s">
        <v>1</v>
      </c>
      <c r="F17" s="173">
        <f>F18</f>
        <v>2086.1780000000003</v>
      </c>
      <c r="G17" s="9"/>
      <c r="I17" s="9"/>
      <c r="J17" s="9"/>
      <c r="K17" s="63"/>
    </row>
    <row r="18" spans="1:11" ht="25.5" x14ac:dyDescent="0.2">
      <c r="A18" s="140" t="s">
        <v>46</v>
      </c>
      <c r="B18" s="137" t="s">
        <v>4</v>
      </c>
      <c r="C18" s="137" t="s">
        <v>41</v>
      </c>
      <c r="D18" s="136" t="s">
        <v>94</v>
      </c>
      <c r="E18" s="137" t="s">
        <v>1</v>
      </c>
      <c r="F18" s="141">
        <f>F19</f>
        <v>2086.1780000000003</v>
      </c>
      <c r="G18" s="9"/>
      <c r="I18" s="9"/>
      <c r="J18" s="66"/>
      <c r="K18" s="9"/>
    </row>
    <row r="19" spans="1:11" ht="25.5" x14ac:dyDescent="0.2">
      <c r="A19" s="11" t="s">
        <v>78</v>
      </c>
      <c r="B19" s="74" t="s">
        <v>4</v>
      </c>
      <c r="C19" s="74" t="s">
        <v>41</v>
      </c>
      <c r="D19" s="75" t="s">
        <v>96</v>
      </c>
      <c r="E19" s="74" t="s">
        <v>1</v>
      </c>
      <c r="F19" s="93">
        <f>F20+F21+F22+F23</f>
        <v>2086.1780000000003</v>
      </c>
      <c r="G19" s="9"/>
      <c r="I19" s="9"/>
      <c r="J19" s="66"/>
      <c r="K19" s="9"/>
    </row>
    <row r="20" spans="1:11" ht="18" customHeight="1" x14ac:dyDescent="0.2">
      <c r="A20" s="11" t="s">
        <v>68</v>
      </c>
      <c r="B20" s="74" t="s">
        <v>4</v>
      </c>
      <c r="C20" s="74" t="s">
        <v>41</v>
      </c>
      <c r="D20" s="75" t="s">
        <v>96</v>
      </c>
      <c r="E20" s="74" t="s">
        <v>16</v>
      </c>
      <c r="F20" s="84">
        <v>1741.42</v>
      </c>
      <c r="G20" s="9"/>
      <c r="I20" s="9"/>
      <c r="J20" s="9"/>
      <c r="K20" s="9"/>
    </row>
    <row r="21" spans="1:11" ht="26.25" customHeight="1" x14ac:dyDescent="0.2">
      <c r="A21" s="11" t="s">
        <v>44</v>
      </c>
      <c r="B21" s="74" t="s">
        <v>4</v>
      </c>
      <c r="C21" s="74" t="s">
        <v>41</v>
      </c>
      <c r="D21" s="75" t="s">
        <v>96</v>
      </c>
      <c r="E21" s="74" t="s">
        <v>43</v>
      </c>
      <c r="F21" s="85">
        <v>341.17</v>
      </c>
      <c r="G21" s="9"/>
      <c r="I21" s="9"/>
      <c r="J21" s="9"/>
      <c r="K21" s="9"/>
    </row>
    <row r="22" spans="1:11" ht="18.75" customHeight="1" x14ac:dyDescent="0.2">
      <c r="A22" s="11" t="s">
        <v>21</v>
      </c>
      <c r="B22" s="74" t="s">
        <v>4</v>
      </c>
      <c r="C22" s="74" t="s">
        <v>41</v>
      </c>
      <c r="D22" s="75" t="s">
        <v>177</v>
      </c>
      <c r="E22" s="74" t="s">
        <v>60</v>
      </c>
      <c r="F22" s="84">
        <v>1.5</v>
      </c>
      <c r="G22" s="9"/>
      <c r="I22" s="9"/>
      <c r="J22" s="9"/>
      <c r="K22" s="9"/>
    </row>
    <row r="23" spans="1:11" x14ac:dyDescent="0.2">
      <c r="A23" s="11" t="s">
        <v>57</v>
      </c>
      <c r="B23" s="74" t="s">
        <v>4</v>
      </c>
      <c r="C23" s="74" t="s">
        <v>41</v>
      </c>
      <c r="D23" s="75" t="s">
        <v>96</v>
      </c>
      <c r="E23" s="74" t="s">
        <v>48</v>
      </c>
      <c r="F23" s="94">
        <v>2.0880000000000001</v>
      </c>
      <c r="G23" s="9"/>
      <c r="I23" s="9"/>
      <c r="J23" s="9"/>
      <c r="K23" s="9"/>
    </row>
    <row r="24" spans="1:11" ht="40.5" x14ac:dyDescent="0.2">
      <c r="A24" s="46" t="s">
        <v>77</v>
      </c>
      <c r="B24" s="90" t="s">
        <v>4</v>
      </c>
      <c r="C24" s="90" t="s">
        <v>10</v>
      </c>
      <c r="D24" s="91" t="s">
        <v>92</v>
      </c>
      <c r="E24" s="90" t="s">
        <v>1</v>
      </c>
      <c r="F24" s="92">
        <f>F25</f>
        <v>4</v>
      </c>
      <c r="G24" s="9"/>
      <c r="I24" s="63"/>
      <c r="J24" s="9"/>
      <c r="K24" s="9"/>
    </row>
    <row r="25" spans="1:11" ht="27" x14ac:dyDescent="0.2">
      <c r="A25" s="158" t="s">
        <v>216</v>
      </c>
      <c r="B25" s="155" t="s">
        <v>4</v>
      </c>
      <c r="C25" s="155" t="s">
        <v>10</v>
      </c>
      <c r="D25" s="156" t="s">
        <v>93</v>
      </c>
      <c r="E25" s="155" t="s">
        <v>1</v>
      </c>
      <c r="F25" s="159">
        <f>F26</f>
        <v>4</v>
      </c>
      <c r="G25" s="9"/>
      <c r="I25" s="9"/>
      <c r="J25" s="9"/>
      <c r="K25" s="9"/>
    </row>
    <row r="26" spans="1:11" ht="25.5" x14ac:dyDescent="0.2">
      <c r="A26" s="140" t="s">
        <v>46</v>
      </c>
      <c r="B26" s="137" t="s">
        <v>4</v>
      </c>
      <c r="C26" s="137" t="s">
        <v>10</v>
      </c>
      <c r="D26" s="142" t="s">
        <v>94</v>
      </c>
      <c r="E26" s="137" t="s">
        <v>1</v>
      </c>
      <c r="F26" s="141">
        <f>F27</f>
        <v>4</v>
      </c>
      <c r="G26" s="9"/>
      <c r="I26" s="9"/>
      <c r="J26" s="9"/>
      <c r="K26" s="9"/>
    </row>
    <row r="27" spans="1:11" ht="31.5" customHeight="1" x14ac:dyDescent="0.2">
      <c r="A27" s="11" t="s">
        <v>185</v>
      </c>
      <c r="B27" s="74" t="s">
        <v>4</v>
      </c>
      <c r="C27" s="74" t="s">
        <v>10</v>
      </c>
      <c r="D27" s="89" t="s">
        <v>178</v>
      </c>
      <c r="E27" s="74" t="s">
        <v>1</v>
      </c>
      <c r="F27" s="93">
        <f>F28</f>
        <v>4</v>
      </c>
      <c r="G27" s="9"/>
      <c r="I27" s="9"/>
      <c r="J27" s="9"/>
      <c r="K27" s="9"/>
    </row>
    <row r="28" spans="1:11" ht="15.75" customHeight="1" x14ac:dyDescent="0.2">
      <c r="A28" s="11" t="s">
        <v>21</v>
      </c>
      <c r="B28" s="74" t="s">
        <v>4</v>
      </c>
      <c r="C28" s="74" t="s">
        <v>10</v>
      </c>
      <c r="D28" s="89" t="s">
        <v>178</v>
      </c>
      <c r="E28" s="74" t="s">
        <v>60</v>
      </c>
      <c r="F28" s="93">
        <v>4</v>
      </c>
      <c r="G28" s="9"/>
      <c r="I28" s="9"/>
      <c r="J28" s="9"/>
      <c r="K28" s="9"/>
    </row>
    <row r="29" spans="1:11" ht="15.75" hidden="1" customHeight="1" x14ac:dyDescent="0.2">
      <c r="A29" s="55" t="s">
        <v>179</v>
      </c>
      <c r="B29" s="90" t="s">
        <v>4</v>
      </c>
      <c r="C29" s="90" t="s">
        <v>22</v>
      </c>
      <c r="D29" s="120" t="s">
        <v>92</v>
      </c>
      <c r="E29" s="90" t="s">
        <v>1</v>
      </c>
      <c r="F29" s="121">
        <f>F30</f>
        <v>0</v>
      </c>
      <c r="G29" s="9"/>
      <c r="I29" s="9"/>
      <c r="J29" s="9"/>
      <c r="K29" s="9"/>
    </row>
    <row r="30" spans="1:11" ht="15.75" hidden="1" customHeight="1" x14ac:dyDescent="0.2">
      <c r="A30" s="16" t="s">
        <v>97</v>
      </c>
      <c r="B30" s="74" t="s">
        <v>4</v>
      </c>
      <c r="C30" s="74" t="s">
        <v>22</v>
      </c>
      <c r="D30" s="89" t="s">
        <v>98</v>
      </c>
      <c r="E30" s="74" t="s">
        <v>1</v>
      </c>
      <c r="F30" s="93">
        <f>F31</f>
        <v>0</v>
      </c>
      <c r="G30" s="9"/>
      <c r="I30" s="9"/>
      <c r="J30" s="9"/>
      <c r="K30" s="9"/>
    </row>
    <row r="31" spans="1:11" ht="25.5" hidden="1" x14ac:dyDescent="0.2">
      <c r="A31" s="11" t="s">
        <v>46</v>
      </c>
      <c r="B31" s="74" t="s">
        <v>4</v>
      </c>
      <c r="C31" s="74" t="s">
        <v>22</v>
      </c>
      <c r="D31" s="89" t="s">
        <v>99</v>
      </c>
      <c r="E31" s="74" t="s">
        <v>1</v>
      </c>
      <c r="F31" s="93">
        <f>F32</f>
        <v>0</v>
      </c>
      <c r="G31" s="9"/>
      <c r="I31" s="9"/>
      <c r="J31" s="9"/>
      <c r="K31" s="9"/>
    </row>
    <row r="32" spans="1:11" ht="15.75" hidden="1" customHeight="1" x14ac:dyDescent="0.2">
      <c r="A32" s="11" t="s">
        <v>45</v>
      </c>
      <c r="B32" s="74" t="s">
        <v>4</v>
      </c>
      <c r="C32" s="74" t="s">
        <v>22</v>
      </c>
      <c r="D32" s="89" t="s">
        <v>184</v>
      </c>
      <c r="E32" s="74" t="s">
        <v>1</v>
      </c>
      <c r="F32" s="93">
        <f>F33</f>
        <v>0</v>
      </c>
      <c r="G32" s="9"/>
      <c r="I32" s="9"/>
      <c r="J32" s="9"/>
      <c r="K32" s="9"/>
    </row>
    <row r="33" spans="1:11" ht="15.75" hidden="1" customHeight="1" x14ac:dyDescent="0.2">
      <c r="A33" s="11" t="s">
        <v>57</v>
      </c>
      <c r="B33" s="74" t="s">
        <v>4</v>
      </c>
      <c r="C33" s="74" t="s">
        <v>22</v>
      </c>
      <c r="D33" s="89" t="s">
        <v>180</v>
      </c>
      <c r="E33" s="74" t="s">
        <v>48</v>
      </c>
      <c r="F33" s="93">
        <v>0</v>
      </c>
      <c r="G33" s="9"/>
      <c r="I33" s="9"/>
      <c r="J33" s="9"/>
      <c r="K33" s="9"/>
    </row>
    <row r="34" spans="1:11" x14ac:dyDescent="0.2">
      <c r="A34" s="46" t="s">
        <v>76</v>
      </c>
      <c r="B34" s="90" t="s">
        <v>4</v>
      </c>
      <c r="C34" s="90" t="s">
        <v>15</v>
      </c>
      <c r="D34" s="91" t="s">
        <v>92</v>
      </c>
      <c r="E34" s="90" t="s">
        <v>1</v>
      </c>
      <c r="F34" s="121">
        <f>F35</f>
        <v>1</v>
      </c>
      <c r="G34" s="9"/>
      <c r="I34" s="9"/>
      <c r="J34" s="9"/>
      <c r="K34" s="9"/>
    </row>
    <row r="35" spans="1:11" ht="27" x14ac:dyDescent="0.2">
      <c r="A35" s="158" t="s">
        <v>216</v>
      </c>
      <c r="B35" s="155" t="s">
        <v>4</v>
      </c>
      <c r="C35" s="155" t="s">
        <v>15</v>
      </c>
      <c r="D35" s="156" t="s">
        <v>93</v>
      </c>
      <c r="E35" s="155" t="s">
        <v>1</v>
      </c>
      <c r="F35" s="159">
        <f>F36</f>
        <v>1</v>
      </c>
      <c r="G35" s="9"/>
      <c r="I35" s="9"/>
      <c r="J35" s="9"/>
      <c r="K35" s="9"/>
    </row>
    <row r="36" spans="1:11" x14ac:dyDescent="0.2">
      <c r="A36" s="143" t="s">
        <v>271</v>
      </c>
      <c r="B36" s="13" t="s">
        <v>4</v>
      </c>
      <c r="C36" s="13" t="s">
        <v>15</v>
      </c>
      <c r="D36" s="135" t="s">
        <v>293</v>
      </c>
      <c r="E36" s="13" t="s">
        <v>1</v>
      </c>
      <c r="F36" s="85">
        <f>F37</f>
        <v>1</v>
      </c>
      <c r="G36" s="9"/>
      <c r="I36" s="9"/>
      <c r="J36" s="9"/>
      <c r="K36" s="9"/>
    </row>
    <row r="37" spans="1:11" x14ac:dyDescent="0.2">
      <c r="A37" s="11" t="s">
        <v>75</v>
      </c>
      <c r="B37" s="74" t="s">
        <v>4</v>
      </c>
      <c r="C37" s="74" t="s">
        <v>15</v>
      </c>
      <c r="D37" s="132" t="s">
        <v>293</v>
      </c>
      <c r="E37" s="74" t="s">
        <v>74</v>
      </c>
      <c r="F37" s="93">
        <v>1</v>
      </c>
      <c r="G37" s="9"/>
      <c r="I37" s="9"/>
      <c r="J37" s="9"/>
      <c r="K37" s="9"/>
    </row>
    <row r="38" spans="1:11" x14ac:dyDescent="0.2">
      <c r="A38" s="62" t="s">
        <v>73</v>
      </c>
      <c r="B38" s="90" t="s">
        <v>4</v>
      </c>
      <c r="C38" s="90" t="s">
        <v>17</v>
      </c>
      <c r="D38" s="91" t="s">
        <v>92</v>
      </c>
      <c r="E38" s="90" t="s">
        <v>1</v>
      </c>
      <c r="F38" s="92">
        <f>F40</f>
        <v>1402.79</v>
      </c>
      <c r="G38" s="9"/>
      <c r="I38" s="9"/>
      <c r="J38" s="9"/>
      <c r="K38" s="9"/>
    </row>
    <row r="39" spans="1:11" ht="27" x14ac:dyDescent="0.2">
      <c r="A39" s="158" t="s">
        <v>216</v>
      </c>
      <c r="B39" s="155" t="s">
        <v>4</v>
      </c>
      <c r="C39" s="155" t="s">
        <v>17</v>
      </c>
      <c r="D39" s="156" t="s">
        <v>93</v>
      </c>
      <c r="E39" s="155" t="s">
        <v>1</v>
      </c>
      <c r="F39" s="159">
        <f>F40</f>
        <v>1402.79</v>
      </c>
      <c r="G39" s="9"/>
      <c r="I39" s="9"/>
      <c r="J39" s="9"/>
      <c r="K39" s="9"/>
    </row>
    <row r="40" spans="1:11" ht="25.5" x14ac:dyDescent="0.2">
      <c r="A40" s="140" t="s">
        <v>46</v>
      </c>
      <c r="B40" s="137" t="s">
        <v>4</v>
      </c>
      <c r="C40" s="137" t="s">
        <v>17</v>
      </c>
      <c r="D40" s="136" t="s">
        <v>94</v>
      </c>
      <c r="E40" s="137" t="s">
        <v>1</v>
      </c>
      <c r="F40" s="138">
        <f>F41</f>
        <v>1402.79</v>
      </c>
      <c r="G40" s="9"/>
      <c r="I40" s="9"/>
      <c r="J40" s="9"/>
      <c r="K40" s="9"/>
    </row>
    <row r="41" spans="1:11" ht="25.5" x14ac:dyDescent="0.2">
      <c r="A41" s="134" t="s">
        <v>119</v>
      </c>
      <c r="B41" s="13" t="s">
        <v>4</v>
      </c>
      <c r="C41" s="13" t="s">
        <v>17</v>
      </c>
      <c r="D41" s="18" t="s">
        <v>101</v>
      </c>
      <c r="E41" s="13" t="s">
        <v>1</v>
      </c>
      <c r="F41" s="85">
        <f>F42+F43+F44</f>
        <v>1402.79</v>
      </c>
      <c r="G41" s="9"/>
      <c r="I41" s="9"/>
      <c r="J41" s="9"/>
      <c r="K41" s="9"/>
    </row>
    <row r="42" spans="1:11" x14ac:dyDescent="0.2">
      <c r="A42" s="12" t="s">
        <v>272</v>
      </c>
      <c r="B42" s="13" t="s">
        <v>4</v>
      </c>
      <c r="C42" s="13" t="s">
        <v>17</v>
      </c>
      <c r="D42" s="18" t="s">
        <v>101</v>
      </c>
      <c r="E42" s="13" t="s">
        <v>5</v>
      </c>
      <c r="F42" s="94">
        <v>1085.0999999999999</v>
      </c>
      <c r="G42" s="9"/>
      <c r="I42" s="63"/>
      <c r="J42" s="9"/>
      <c r="K42" s="9"/>
    </row>
    <row r="43" spans="1:11" ht="25.5" x14ac:dyDescent="0.2">
      <c r="A43" s="11" t="s">
        <v>44</v>
      </c>
      <c r="B43" s="13" t="s">
        <v>4</v>
      </c>
      <c r="C43" s="13" t="s">
        <v>17</v>
      </c>
      <c r="D43" s="18" t="s">
        <v>101</v>
      </c>
      <c r="E43" s="13" t="s">
        <v>43</v>
      </c>
      <c r="F43" s="84">
        <v>315.95</v>
      </c>
      <c r="G43" s="9"/>
      <c r="I43" s="9"/>
      <c r="J43" s="9"/>
      <c r="K43" s="9"/>
    </row>
    <row r="44" spans="1:11" x14ac:dyDescent="0.2">
      <c r="A44" s="11" t="s">
        <v>57</v>
      </c>
      <c r="B44" s="13" t="s">
        <v>4</v>
      </c>
      <c r="C44" s="13" t="s">
        <v>17</v>
      </c>
      <c r="D44" s="18" t="s">
        <v>101</v>
      </c>
      <c r="E44" s="13" t="s">
        <v>48</v>
      </c>
      <c r="F44" s="85">
        <v>1.74</v>
      </c>
      <c r="G44" s="9"/>
      <c r="I44" s="9"/>
      <c r="J44" s="9"/>
      <c r="K44" s="9"/>
    </row>
    <row r="45" spans="1:11" x14ac:dyDescent="0.2">
      <c r="A45" s="43" t="s">
        <v>71</v>
      </c>
      <c r="B45" s="103" t="s">
        <v>20</v>
      </c>
      <c r="C45" s="103" t="s">
        <v>2</v>
      </c>
      <c r="D45" s="119" t="s">
        <v>92</v>
      </c>
      <c r="E45" s="103" t="s">
        <v>1</v>
      </c>
      <c r="F45" s="104">
        <f>F46</f>
        <v>184.42</v>
      </c>
      <c r="G45" s="9"/>
      <c r="I45" s="9"/>
      <c r="J45" s="9"/>
      <c r="K45" s="9"/>
    </row>
    <row r="46" spans="1:11" x14ac:dyDescent="0.2">
      <c r="A46" s="47" t="s">
        <v>70</v>
      </c>
      <c r="B46" s="90" t="s">
        <v>20</v>
      </c>
      <c r="C46" s="90" t="s">
        <v>7</v>
      </c>
      <c r="D46" s="91" t="s">
        <v>92</v>
      </c>
      <c r="E46" s="90" t="s">
        <v>1</v>
      </c>
      <c r="F46" s="92">
        <f>F47</f>
        <v>184.42</v>
      </c>
      <c r="G46" s="9"/>
      <c r="I46" s="9"/>
      <c r="J46" s="9"/>
      <c r="K46" s="9"/>
    </row>
    <row r="47" spans="1:11" ht="27" x14ac:dyDescent="0.2">
      <c r="A47" s="158" t="s">
        <v>216</v>
      </c>
      <c r="B47" s="155" t="s">
        <v>20</v>
      </c>
      <c r="C47" s="155" t="s">
        <v>7</v>
      </c>
      <c r="D47" s="156" t="s">
        <v>93</v>
      </c>
      <c r="E47" s="155" t="s">
        <v>1</v>
      </c>
      <c r="F47" s="159">
        <f>F48</f>
        <v>184.42</v>
      </c>
      <c r="G47" s="9"/>
      <c r="I47" s="9"/>
      <c r="J47" s="9"/>
      <c r="K47" s="9"/>
    </row>
    <row r="48" spans="1:11" ht="25.5" x14ac:dyDescent="0.2">
      <c r="A48" s="11" t="s">
        <v>69</v>
      </c>
      <c r="B48" s="74" t="s">
        <v>20</v>
      </c>
      <c r="C48" s="74" t="s">
        <v>7</v>
      </c>
      <c r="D48" s="75" t="s">
        <v>256</v>
      </c>
      <c r="E48" s="74" t="s">
        <v>1</v>
      </c>
      <c r="F48" s="93">
        <f>F50+F49</f>
        <v>184.42</v>
      </c>
      <c r="G48" s="9"/>
      <c r="I48" s="9"/>
      <c r="J48" s="9"/>
      <c r="K48" s="9"/>
    </row>
    <row r="49" spans="1:11" ht="19.5" customHeight="1" x14ac:dyDescent="0.2">
      <c r="A49" s="11" t="s">
        <v>68</v>
      </c>
      <c r="B49" s="74" t="s">
        <v>20</v>
      </c>
      <c r="C49" s="74" t="s">
        <v>7</v>
      </c>
      <c r="D49" s="75" t="s">
        <v>256</v>
      </c>
      <c r="E49" s="74" t="s">
        <v>16</v>
      </c>
      <c r="F49" s="84">
        <v>184.42</v>
      </c>
      <c r="G49" s="9"/>
      <c r="I49" s="9"/>
      <c r="J49" s="9"/>
      <c r="K49" s="9"/>
    </row>
    <row r="50" spans="1:11" ht="0.75" hidden="1" customHeight="1" x14ac:dyDescent="0.2">
      <c r="A50" s="11" t="s">
        <v>44</v>
      </c>
      <c r="B50" s="74" t="s">
        <v>20</v>
      </c>
      <c r="C50" s="74" t="s">
        <v>7</v>
      </c>
      <c r="D50" s="75" t="s">
        <v>245</v>
      </c>
      <c r="E50" s="74" t="s">
        <v>43</v>
      </c>
      <c r="F50" s="93">
        <v>0</v>
      </c>
      <c r="G50" s="9"/>
      <c r="I50" s="9"/>
      <c r="J50" s="9"/>
      <c r="K50" s="9"/>
    </row>
    <row r="51" spans="1:11" ht="25.5" x14ac:dyDescent="0.2">
      <c r="A51" s="44" t="s">
        <v>67</v>
      </c>
      <c r="B51" s="103" t="s">
        <v>7</v>
      </c>
      <c r="C51" s="103" t="s">
        <v>2</v>
      </c>
      <c r="D51" s="119" t="s">
        <v>92</v>
      </c>
      <c r="E51" s="103" t="s">
        <v>1</v>
      </c>
      <c r="F51" s="104">
        <f>F52</f>
        <v>151.9</v>
      </c>
      <c r="G51" s="9"/>
      <c r="I51" s="9"/>
      <c r="J51" s="9"/>
      <c r="K51" s="9"/>
    </row>
    <row r="52" spans="1:11" ht="27.75" customHeight="1" x14ac:dyDescent="0.2">
      <c r="A52" s="48" t="s">
        <v>301</v>
      </c>
      <c r="B52" s="90" t="s">
        <v>7</v>
      </c>
      <c r="C52" s="90" t="s">
        <v>12</v>
      </c>
      <c r="D52" s="91" t="s">
        <v>92</v>
      </c>
      <c r="E52" s="90" t="s">
        <v>1</v>
      </c>
      <c r="F52" s="92">
        <f>F53</f>
        <v>151.9</v>
      </c>
      <c r="G52" s="9"/>
      <c r="I52" s="9"/>
      <c r="J52" s="9"/>
      <c r="K52" s="9"/>
    </row>
    <row r="53" spans="1:11" ht="27" x14ac:dyDescent="0.2">
      <c r="A53" s="168" t="s">
        <v>278</v>
      </c>
      <c r="B53" s="155" t="s">
        <v>7</v>
      </c>
      <c r="C53" s="155" t="s">
        <v>12</v>
      </c>
      <c r="D53" s="170" t="s">
        <v>118</v>
      </c>
      <c r="E53" s="155" t="s">
        <v>1</v>
      </c>
      <c r="F53" s="157">
        <f>F54</f>
        <v>151.9</v>
      </c>
      <c r="G53" s="9"/>
      <c r="I53" s="9"/>
      <c r="J53" s="9"/>
      <c r="K53" s="9"/>
    </row>
    <row r="54" spans="1:11" x14ac:dyDescent="0.2">
      <c r="A54" s="140" t="s">
        <v>45</v>
      </c>
      <c r="B54" s="137" t="s">
        <v>7</v>
      </c>
      <c r="C54" s="137" t="s">
        <v>12</v>
      </c>
      <c r="D54" s="144" t="s">
        <v>267</v>
      </c>
      <c r="E54" s="137" t="s">
        <v>1</v>
      </c>
      <c r="F54" s="141">
        <f>F55</f>
        <v>151.9</v>
      </c>
      <c r="G54" s="9"/>
      <c r="I54" s="9"/>
      <c r="J54" s="9"/>
      <c r="K54" s="9"/>
    </row>
    <row r="55" spans="1:11" x14ac:dyDescent="0.2">
      <c r="A55" s="100" t="s">
        <v>263</v>
      </c>
      <c r="B55" s="98" t="s">
        <v>7</v>
      </c>
      <c r="C55" s="98" t="s">
        <v>12</v>
      </c>
      <c r="D55" s="133" t="s">
        <v>286</v>
      </c>
      <c r="E55" s="98" t="s">
        <v>1</v>
      </c>
      <c r="F55" s="84">
        <f>F56</f>
        <v>151.9</v>
      </c>
      <c r="G55" s="9"/>
      <c r="I55" s="9"/>
      <c r="J55" s="9"/>
      <c r="K55" s="9"/>
    </row>
    <row r="56" spans="1:11" ht="25.5" x14ac:dyDescent="0.2">
      <c r="A56" s="100" t="s">
        <v>44</v>
      </c>
      <c r="B56" s="98" t="s">
        <v>7</v>
      </c>
      <c r="C56" s="98" t="s">
        <v>12</v>
      </c>
      <c r="D56" s="133" t="s">
        <v>286</v>
      </c>
      <c r="E56" s="98" t="s">
        <v>43</v>
      </c>
      <c r="F56" s="84">
        <v>151.9</v>
      </c>
      <c r="G56" s="9"/>
      <c r="I56" s="9"/>
      <c r="J56" s="9"/>
      <c r="K56" s="9"/>
    </row>
    <row r="57" spans="1:11" x14ac:dyDescent="0.2">
      <c r="A57" s="45" t="s">
        <v>66</v>
      </c>
      <c r="B57" s="103" t="s">
        <v>41</v>
      </c>
      <c r="C57" s="103" t="s">
        <v>2</v>
      </c>
      <c r="D57" s="119" t="s">
        <v>92</v>
      </c>
      <c r="E57" s="103" t="s">
        <v>1</v>
      </c>
      <c r="F57" s="104">
        <f>F58+F63</f>
        <v>1194.92</v>
      </c>
      <c r="G57" s="9"/>
      <c r="I57" s="9"/>
      <c r="J57" s="9"/>
      <c r="K57" s="9"/>
    </row>
    <row r="58" spans="1:11" x14ac:dyDescent="0.2">
      <c r="A58" s="47" t="s">
        <v>65</v>
      </c>
      <c r="B58" s="90" t="s">
        <v>41</v>
      </c>
      <c r="C58" s="90" t="s">
        <v>63</v>
      </c>
      <c r="D58" s="91" t="s">
        <v>92</v>
      </c>
      <c r="E58" s="90" t="s">
        <v>1</v>
      </c>
      <c r="F58" s="92">
        <f>F59</f>
        <v>524.37</v>
      </c>
      <c r="G58" s="9"/>
      <c r="H58" s="211"/>
      <c r="I58" s="9"/>
      <c r="J58" s="9"/>
      <c r="K58" s="9"/>
    </row>
    <row r="59" spans="1:11" ht="27" x14ac:dyDescent="0.2">
      <c r="A59" s="158" t="s">
        <v>218</v>
      </c>
      <c r="B59" s="155" t="s">
        <v>41</v>
      </c>
      <c r="C59" s="155" t="s">
        <v>63</v>
      </c>
      <c r="D59" s="156" t="s">
        <v>103</v>
      </c>
      <c r="E59" s="155" t="s">
        <v>1</v>
      </c>
      <c r="F59" s="159">
        <f>F60</f>
        <v>524.37</v>
      </c>
      <c r="G59" s="9"/>
      <c r="H59" s="211"/>
      <c r="I59" s="9"/>
      <c r="J59" s="9"/>
      <c r="K59" s="9"/>
    </row>
    <row r="60" spans="1:11" s="146" customFormat="1" x14ac:dyDescent="0.2">
      <c r="A60" s="140" t="s">
        <v>45</v>
      </c>
      <c r="B60" s="137" t="s">
        <v>41</v>
      </c>
      <c r="C60" s="137" t="s">
        <v>63</v>
      </c>
      <c r="D60" s="139" t="s">
        <v>295</v>
      </c>
      <c r="E60" s="137" t="s">
        <v>1</v>
      </c>
      <c r="F60" s="141">
        <f>F61</f>
        <v>524.37</v>
      </c>
      <c r="G60" s="145"/>
      <c r="H60" s="210"/>
      <c r="I60" s="145"/>
      <c r="J60" s="145"/>
      <c r="K60" s="145"/>
    </row>
    <row r="61" spans="1:11" x14ac:dyDescent="0.2">
      <c r="A61" s="11" t="s">
        <v>64</v>
      </c>
      <c r="B61" s="74" t="s">
        <v>41</v>
      </c>
      <c r="C61" s="74" t="s">
        <v>63</v>
      </c>
      <c r="D61" s="132" t="s">
        <v>294</v>
      </c>
      <c r="E61" s="74" t="s">
        <v>1</v>
      </c>
      <c r="F61" s="93">
        <f>F62</f>
        <v>524.37</v>
      </c>
      <c r="G61" s="9"/>
      <c r="I61" s="9"/>
      <c r="J61" s="9"/>
      <c r="K61" s="9"/>
    </row>
    <row r="62" spans="1:11" ht="25.5" x14ac:dyDescent="0.2">
      <c r="A62" s="11" t="s">
        <v>44</v>
      </c>
      <c r="B62" s="74" t="s">
        <v>41</v>
      </c>
      <c r="C62" s="74" t="s">
        <v>63</v>
      </c>
      <c r="D62" s="132" t="s">
        <v>294</v>
      </c>
      <c r="E62" s="74" t="s">
        <v>43</v>
      </c>
      <c r="F62" s="84">
        <v>524.37</v>
      </c>
      <c r="G62" s="9"/>
      <c r="I62" s="9"/>
      <c r="J62" s="9"/>
      <c r="K62" s="9"/>
    </row>
    <row r="63" spans="1:11" x14ac:dyDescent="0.2">
      <c r="A63" s="48" t="s">
        <v>62</v>
      </c>
      <c r="B63" s="90" t="s">
        <v>41</v>
      </c>
      <c r="C63" s="90" t="s">
        <v>61</v>
      </c>
      <c r="D63" s="91" t="s">
        <v>92</v>
      </c>
      <c r="E63" s="90" t="s">
        <v>1</v>
      </c>
      <c r="F63" s="92">
        <f>F64+F77</f>
        <v>670.55</v>
      </c>
      <c r="G63" s="9"/>
      <c r="I63" s="9"/>
      <c r="J63" s="9"/>
      <c r="K63" s="9"/>
    </row>
    <row r="64" spans="1:11" ht="26.25" customHeight="1" x14ac:dyDescent="0.2">
      <c r="A64" s="160" t="s">
        <v>219</v>
      </c>
      <c r="B64" s="155" t="s">
        <v>41</v>
      </c>
      <c r="C64" s="155" t="s">
        <v>61</v>
      </c>
      <c r="D64" s="156" t="s">
        <v>102</v>
      </c>
      <c r="E64" s="155" t="s">
        <v>1</v>
      </c>
      <c r="F64" s="159">
        <f>F65+F73+F75+F71+F69+F67</f>
        <v>669.55</v>
      </c>
      <c r="G64" s="9"/>
      <c r="I64" s="9"/>
      <c r="J64" s="9"/>
      <c r="K64" s="9"/>
    </row>
    <row r="65" spans="1:11" hidden="1" x14ac:dyDescent="0.2">
      <c r="A65" s="11" t="s">
        <v>45</v>
      </c>
      <c r="B65" s="13" t="s">
        <v>41</v>
      </c>
      <c r="C65" s="13" t="s">
        <v>61</v>
      </c>
      <c r="D65" s="135" t="s">
        <v>285</v>
      </c>
      <c r="E65" s="13" t="s">
        <v>1</v>
      </c>
      <c r="F65" s="85">
        <f>F66</f>
        <v>0</v>
      </c>
      <c r="G65" s="9"/>
      <c r="I65" s="9"/>
      <c r="J65" s="9"/>
      <c r="K65" s="9"/>
    </row>
    <row r="66" spans="1:11" ht="25.5" hidden="1" x14ac:dyDescent="0.2">
      <c r="A66" s="11" t="s">
        <v>44</v>
      </c>
      <c r="B66" s="13" t="s">
        <v>41</v>
      </c>
      <c r="C66" s="13" t="s">
        <v>61</v>
      </c>
      <c r="D66" s="135" t="s">
        <v>285</v>
      </c>
      <c r="E66" s="13" t="s">
        <v>43</v>
      </c>
      <c r="F66" s="85">
        <v>0</v>
      </c>
      <c r="G66" s="9"/>
      <c r="I66" s="9"/>
      <c r="J66" s="9"/>
      <c r="K66" s="9"/>
    </row>
    <row r="67" spans="1:11" ht="25.5" x14ac:dyDescent="0.2">
      <c r="A67" s="11" t="s">
        <v>186</v>
      </c>
      <c r="B67" s="74" t="s">
        <v>41</v>
      </c>
      <c r="C67" s="74" t="s">
        <v>61</v>
      </c>
      <c r="D67" s="132" t="s">
        <v>291</v>
      </c>
      <c r="E67" s="74" t="s">
        <v>1</v>
      </c>
      <c r="F67" s="93">
        <f>F68</f>
        <v>2.9</v>
      </c>
      <c r="G67" s="9"/>
      <c r="I67" s="9"/>
      <c r="J67" s="9"/>
      <c r="K67" s="9"/>
    </row>
    <row r="68" spans="1:11" x14ac:dyDescent="0.2">
      <c r="A68" s="11" t="s">
        <v>21</v>
      </c>
      <c r="B68" s="74" t="s">
        <v>41</v>
      </c>
      <c r="C68" s="74" t="s">
        <v>61</v>
      </c>
      <c r="D68" s="132" t="s">
        <v>291</v>
      </c>
      <c r="E68" s="74" t="s">
        <v>60</v>
      </c>
      <c r="F68" s="85">
        <v>2.9</v>
      </c>
      <c r="G68" s="9"/>
      <c r="I68" s="9"/>
      <c r="J68" s="9"/>
      <c r="K68" s="9"/>
    </row>
    <row r="69" spans="1:11" ht="25.5" x14ac:dyDescent="0.2">
      <c r="A69" s="11" t="s">
        <v>274</v>
      </c>
      <c r="B69" s="13" t="s">
        <v>41</v>
      </c>
      <c r="C69" s="13" t="s">
        <v>61</v>
      </c>
      <c r="D69" s="18" t="s">
        <v>257</v>
      </c>
      <c r="E69" s="13" t="s">
        <v>1</v>
      </c>
      <c r="F69" s="85">
        <f>F70</f>
        <v>424.8</v>
      </c>
      <c r="G69" s="9"/>
      <c r="I69" s="9"/>
      <c r="J69" s="9"/>
      <c r="K69" s="9"/>
    </row>
    <row r="70" spans="1:11" ht="25.5" x14ac:dyDescent="0.2">
      <c r="A70" s="11" t="s">
        <v>44</v>
      </c>
      <c r="B70" s="13" t="s">
        <v>41</v>
      </c>
      <c r="C70" s="13" t="s">
        <v>61</v>
      </c>
      <c r="D70" s="18" t="s">
        <v>257</v>
      </c>
      <c r="E70" s="13" t="s">
        <v>43</v>
      </c>
      <c r="F70" s="85">
        <v>424.8</v>
      </c>
      <c r="G70" s="9"/>
      <c r="I70" s="9"/>
      <c r="J70" s="9"/>
      <c r="K70" s="9"/>
    </row>
    <row r="71" spans="1:11" ht="25.5" x14ac:dyDescent="0.2">
      <c r="A71" s="11" t="s">
        <v>274</v>
      </c>
      <c r="B71" s="13" t="s">
        <v>41</v>
      </c>
      <c r="C71" s="13" t="s">
        <v>61</v>
      </c>
      <c r="D71" s="18" t="s">
        <v>252</v>
      </c>
      <c r="E71" s="13" t="s">
        <v>1</v>
      </c>
      <c r="F71" s="85">
        <f>F72</f>
        <v>47.2</v>
      </c>
      <c r="G71" s="9"/>
      <c r="I71" s="9"/>
      <c r="J71" s="9"/>
      <c r="K71" s="9"/>
    </row>
    <row r="72" spans="1:11" ht="25.5" x14ac:dyDescent="0.2">
      <c r="A72" s="11" t="s">
        <v>44</v>
      </c>
      <c r="B72" s="13" t="s">
        <v>41</v>
      </c>
      <c r="C72" s="13" t="s">
        <v>61</v>
      </c>
      <c r="D72" s="18" t="s">
        <v>252</v>
      </c>
      <c r="E72" s="13" t="s">
        <v>43</v>
      </c>
      <c r="F72" s="85">
        <v>47.2</v>
      </c>
      <c r="G72" s="9"/>
      <c r="I72" s="9"/>
      <c r="J72" s="9"/>
      <c r="K72" s="9"/>
    </row>
    <row r="73" spans="1:11" x14ac:dyDescent="0.2">
      <c r="A73" s="11" t="s">
        <v>273</v>
      </c>
      <c r="B73" s="13" t="s">
        <v>41</v>
      </c>
      <c r="C73" s="13" t="s">
        <v>61</v>
      </c>
      <c r="D73" s="18" t="s">
        <v>248</v>
      </c>
      <c r="E73" s="13" t="s">
        <v>1</v>
      </c>
      <c r="F73" s="85">
        <f>F74</f>
        <v>192.7</v>
      </c>
      <c r="G73" s="9"/>
      <c r="I73" s="9"/>
      <c r="J73" s="9"/>
      <c r="K73" s="9"/>
    </row>
    <row r="74" spans="1:11" ht="25.5" x14ac:dyDescent="0.2">
      <c r="A74" s="11" t="s">
        <v>44</v>
      </c>
      <c r="B74" s="13" t="s">
        <v>41</v>
      </c>
      <c r="C74" s="13" t="s">
        <v>61</v>
      </c>
      <c r="D74" s="18" t="s">
        <v>248</v>
      </c>
      <c r="E74" s="13" t="s">
        <v>43</v>
      </c>
      <c r="F74" s="85">
        <v>192.7</v>
      </c>
      <c r="G74" s="9"/>
      <c r="I74" s="9"/>
      <c r="J74" s="9"/>
      <c r="K74" s="9"/>
    </row>
    <row r="75" spans="1:11" x14ac:dyDescent="0.2">
      <c r="A75" s="11" t="s">
        <v>273</v>
      </c>
      <c r="B75" s="13" t="s">
        <v>41</v>
      </c>
      <c r="C75" s="13" t="s">
        <v>61</v>
      </c>
      <c r="D75" s="18" t="s">
        <v>247</v>
      </c>
      <c r="E75" s="13" t="s">
        <v>1</v>
      </c>
      <c r="F75" s="85">
        <f>F76</f>
        <v>1.95</v>
      </c>
      <c r="G75" s="9"/>
      <c r="I75" s="9"/>
      <c r="J75" s="9"/>
      <c r="K75" s="9"/>
    </row>
    <row r="76" spans="1:11" ht="25.5" x14ac:dyDescent="0.2">
      <c r="A76" s="11" t="s">
        <v>44</v>
      </c>
      <c r="B76" s="13" t="s">
        <v>41</v>
      </c>
      <c r="C76" s="13" t="s">
        <v>61</v>
      </c>
      <c r="D76" s="18" t="s">
        <v>247</v>
      </c>
      <c r="E76" s="13" t="s">
        <v>43</v>
      </c>
      <c r="F76" s="85">
        <v>1.95</v>
      </c>
      <c r="G76" s="9"/>
      <c r="I76" s="9"/>
      <c r="J76" s="9"/>
      <c r="K76" s="9"/>
    </row>
    <row r="77" spans="1:11" ht="30.75" customHeight="1" x14ac:dyDescent="0.2">
      <c r="A77" s="158" t="s">
        <v>220</v>
      </c>
      <c r="B77" s="155" t="s">
        <v>41</v>
      </c>
      <c r="C77" s="155" t="s">
        <v>61</v>
      </c>
      <c r="D77" s="156" t="s">
        <v>114</v>
      </c>
      <c r="E77" s="155" t="s">
        <v>1</v>
      </c>
      <c r="F77" s="159">
        <f>F78</f>
        <v>1</v>
      </c>
      <c r="G77" s="9"/>
      <c r="I77" s="9"/>
      <c r="J77" s="9"/>
      <c r="K77" s="9"/>
    </row>
    <row r="78" spans="1:11" ht="27" customHeight="1" x14ac:dyDescent="0.2">
      <c r="A78" s="134" t="s">
        <v>275</v>
      </c>
      <c r="B78" s="13" t="s">
        <v>41</v>
      </c>
      <c r="C78" s="13" t="s">
        <v>61</v>
      </c>
      <c r="D78" s="135" t="s">
        <v>204</v>
      </c>
      <c r="E78" s="13" t="s">
        <v>1</v>
      </c>
      <c r="F78" s="85">
        <f>F79</f>
        <v>1</v>
      </c>
      <c r="G78" s="9"/>
      <c r="I78" s="9"/>
      <c r="J78" s="9"/>
      <c r="K78" s="9"/>
    </row>
    <row r="79" spans="1:11" ht="25.5" x14ac:dyDescent="0.2">
      <c r="A79" s="11" t="s">
        <v>44</v>
      </c>
      <c r="B79" s="13" t="s">
        <v>41</v>
      </c>
      <c r="C79" s="13" t="s">
        <v>61</v>
      </c>
      <c r="D79" s="135" t="s">
        <v>204</v>
      </c>
      <c r="E79" s="13" t="s">
        <v>43</v>
      </c>
      <c r="F79" s="85">
        <v>1</v>
      </c>
      <c r="G79" s="9"/>
      <c r="I79" s="9"/>
      <c r="J79" s="9"/>
      <c r="K79" s="9"/>
    </row>
    <row r="80" spans="1:11" x14ac:dyDescent="0.2">
      <c r="A80" s="44" t="s">
        <v>59</v>
      </c>
      <c r="B80" s="103" t="s">
        <v>54</v>
      </c>
      <c r="C80" s="103" t="s">
        <v>2</v>
      </c>
      <c r="D80" s="119" t="s">
        <v>92</v>
      </c>
      <c r="E80" s="103" t="s">
        <v>1</v>
      </c>
      <c r="F80" s="104">
        <f>F81+F86</f>
        <v>2869.49</v>
      </c>
      <c r="G80" s="9"/>
      <c r="I80" s="9"/>
      <c r="J80" s="9"/>
      <c r="K80" s="9"/>
    </row>
    <row r="81" spans="1:11" x14ac:dyDescent="0.2">
      <c r="A81" s="47" t="s">
        <v>58</v>
      </c>
      <c r="B81" s="90" t="s">
        <v>54</v>
      </c>
      <c r="C81" s="90" t="s">
        <v>4</v>
      </c>
      <c r="D81" s="91" t="s">
        <v>92</v>
      </c>
      <c r="E81" s="90" t="s">
        <v>1</v>
      </c>
      <c r="F81" s="92">
        <f>F82</f>
        <v>282.99</v>
      </c>
      <c r="G81" s="9"/>
      <c r="H81" s="63"/>
      <c r="I81" s="9"/>
      <c r="J81" s="9"/>
      <c r="K81" s="9"/>
    </row>
    <row r="82" spans="1:11" ht="27" x14ac:dyDescent="0.2">
      <c r="A82" s="168" t="s">
        <v>279</v>
      </c>
      <c r="B82" s="155" t="s">
        <v>54</v>
      </c>
      <c r="C82" s="155" t="s">
        <v>4</v>
      </c>
      <c r="D82" s="170" t="s">
        <v>268</v>
      </c>
      <c r="E82" s="155" t="s">
        <v>1</v>
      </c>
      <c r="F82" s="157">
        <f>F83</f>
        <v>282.99</v>
      </c>
      <c r="G82" s="9"/>
      <c r="I82" s="9"/>
      <c r="J82" s="9"/>
      <c r="K82" s="9"/>
    </row>
    <row r="83" spans="1:11" x14ac:dyDescent="0.2">
      <c r="A83" s="140" t="s">
        <v>45</v>
      </c>
      <c r="B83" s="137" t="s">
        <v>54</v>
      </c>
      <c r="C83" s="137" t="s">
        <v>4</v>
      </c>
      <c r="D83" s="144" t="s">
        <v>269</v>
      </c>
      <c r="E83" s="137" t="s">
        <v>1</v>
      </c>
      <c r="F83" s="141">
        <f>F84</f>
        <v>282.99</v>
      </c>
      <c r="G83" s="9"/>
      <c r="I83" s="9"/>
      <c r="J83" s="9"/>
      <c r="K83" s="9"/>
    </row>
    <row r="84" spans="1:11" x14ac:dyDescent="0.2">
      <c r="A84" s="12" t="s">
        <v>104</v>
      </c>
      <c r="B84" s="74" t="s">
        <v>54</v>
      </c>
      <c r="C84" s="74" t="s">
        <v>4</v>
      </c>
      <c r="D84" s="135" t="s">
        <v>289</v>
      </c>
      <c r="E84" s="74" t="s">
        <v>1</v>
      </c>
      <c r="F84" s="93">
        <f>F85</f>
        <v>282.99</v>
      </c>
      <c r="G84" s="9"/>
      <c r="I84" s="9"/>
      <c r="J84" s="9"/>
      <c r="K84" s="9"/>
    </row>
    <row r="85" spans="1:11" ht="25.5" x14ac:dyDescent="0.2">
      <c r="A85" s="12" t="s">
        <v>44</v>
      </c>
      <c r="B85" s="74" t="s">
        <v>54</v>
      </c>
      <c r="C85" s="74" t="s">
        <v>4</v>
      </c>
      <c r="D85" s="135" t="s">
        <v>289</v>
      </c>
      <c r="E85" s="74" t="s">
        <v>43</v>
      </c>
      <c r="F85" s="84">
        <v>282.99</v>
      </c>
      <c r="G85" s="9"/>
      <c r="I85" s="9"/>
      <c r="J85" s="9"/>
      <c r="K85" s="9"/>
    </row>
    <row r="86" spans="1:11" x14ac:dyDescent="0.2">
      <c r="A86" s="48" t="s">
        <v>187</v>
      </c>
      <c r="B86" s="90" t="s">
        <v>54</v>
      </c>
      <c r="C86" s="90" t="s">
        <v>7</v>
      </c>
      <c r="D86" s="91" t="s">
        <v>92</v>
      </c>
      <c r="E86" s="90" t="s">
        <v>1</v>
      </c>
      <c r="F86" s="121">
        <f>F87</f>
        <v>2586.5</v>
      </c>
      <c r="G86" s="9"/>
      <c r="I86" s="9"/>
      <c r="J86" s="9"/>
      <c r="K86" s="9"/>
    </row>
    <row r="87" spans="1:11" ht="27" x14ac:dyDescent="0.2">
      <c r="A87" s="158" t="s">
        <v>221</v>
      </c>
      <c r="B87" s="155" t="s">
        <v>54</v>
      </c>
      <c r="C87" s="155" t="s">
        <v>7</v>
      </c>
      <c r="D87" s="156" t="s">
        <v>105</v>
      </c>
      <c r="E87" s="155" t="s">
        <v>1</v>
      </c>
      <c r="F87" s="159">
        <f>F96+F88+F90+F92+F94</f>
        <v>2586.5</v>
      </c>
      <c r="G87" s="9"/>
      <c r="I87" s="9"/>
      <c r="J87" s="9"/>
      <c r="K87" s="9"/>
    </row>
    <row r="88" spans="1:11" hidden="1" x14ac:dyDescent="0.2">
      <c r="A88" s="11" t="s">
        <v>45</v>
      </c>
      <c r="B88" s="98" t="s">
        <v>54</v>
      </c>
      <c r="C88" s="98" t="s">
        <v>7</v>
      </c>
      <c r="D88" s="114" t="s">
        <v>249</v>
      </c>
      <c r="E88" s="98" t="s">
        <v>1</v>
      </c>
      <c r="F88" s="99">
        <f>F89</f>
        <v>0</v>
      </c>
      <c r="G88" s="9"/>
      <c r="I88" s="9"/>
      <c r="J88" s="9"/>
      <c r="K88" s="9"/>
    </row>
    <row r="89" spans="1:11" ht="25.5" hidden="1" x14ac:dyDescent="0.2">
      <c r="A89" s="11" t="s">
        <v>44</v>
      </c>
      <c r="B89" s="98" t="s">
        <v>54</v>
      </c>
      <c r="C89" s="98" t="s">
        <v>7</v>
      </c>
      <c r="D89" s="114" t="s">
        <v>249</v>
      </c>
      <c r="E89" s="98" t="s">
        <v>43</v>
      </c>
      <c r="F89" s="99"/>
      <c r="G89" s="9"/>
      <c r="I89" s="9"/>
      <c r="J89" s="9"/>
      <c r="K89" s="9"/>
    </row>
    <row r="90" spans="1:11" hidden="1" x14ac:dyDescent="0.2">
      <c r="A90" s="11" t="s">
        <v>45</v>
      </c>
      <c r="B90" s="98" t="s">
        <v>54</v>
      </c>
      <c r="C90" s="98" t="s">
        <v>7</v>
      </c>
      <c r="D90" s="114" t="s">
        <v>250</v>
      </c>
      <c r="E90" s="98" t="s">
        <v>1</v>
      </c>
      <c r="F90" s="99">
        <f>F91</f>
        <v>0</v>
      </c>
      <c r="G90" s="9"/>
      <c r="I90" s="9"/>
      <c r="J90" s="9"/>
      <c r="K90" s="9"/>
    </row>
    <row r="91" spans="1:11" ht="25.5" hidden="1" x14ac:dyDescent="0.2">
      <c r="A91" s="11" t="s">
        <v>44</v>
      </c>
      <c r="B91" s="98" t="s">
        <v>54</v>
      </c>
      <c r="C91" s="98" t="s">
        <v>7</v>
      </c>
      <c r="D91" s="114" t="s">
        <v>250</v>
      </c>
      <c r="E91" s="98" t="s">
        <v>43</v>
      </c>
      <c r="F91" s="99"/>
      <c r="G91" s="9"/>
      <c r="I91" s="9"/>
      <c r="J91" s="9"/>
      <c r="K91" s="9"/>
    </row>
    <row r="92" spans="1:11" x14ac:dyDescent="0.2">
      <c r="A92" s="11" t="s">
        <v>45</v>
      </c>
      <c r="B92" s="98" t="s">
        <v>54</v>
      </c>
      <c r="C92" s="98" t="s">
        <v>7</v>
      </c>
      <c r="D92" s="114" t="s">
        <v>254</v>
      </c>
      <c r="E92" s="98" t="s">
        <v>1</v>
      </c>
      <c r="F92" s="99">
        <f>F93</f>
        <v>1543.08</v>
      </c>
      <c r="G92" s="9"/>
      <c r="I92" s="9"/>
      <c r="J92" s="9"/>
      <c r="K92" s="9"/>
    </row>
    <row r="93" spans="1:11" ht="25.5" x14ac:dyDescent="0.2">
      <c r="A93" s="11" t="s">
        <v>44</v>
      </c>
      <c r="B93" s="98" t="s">
        <v>54</v>
      </c>
      <c r="C93" s="98" t="s">
        <v>7</v>
      </c>
      <c r="D93" s="114" t="s">
        <v>254</v>
      </c>
      <c r="E93" s="98" t="s">
        <v>43</v>
      </c>
      <c r="F93" s="99">
        <v>1543.08</v>
      </c>
      <c r="G93" s="9"/>
      <c r="I93" s="9"/>
      <c r="J93" s="9"/>
      <c r="K93" s="9"/>
    </row>
    <row r="94" spans="1:11" x14ac:dyDescent="0.2">
      <c r="A94" s="11" t="s">
        <v>45</v>
      </c>
      <c r="B94" s="98" t="s">
        <v>54</v>
      </c>
      <c r="C94" s="98" t="s">
        <v>7</v>
      </c>
      <c r="D94" s="114" t="s">
        <v>255</v>
      </c>
      <c r="E94" s="98" t="s">
        <v>1</v>
      </c>
      <c r="F94" s="99">
        <f>F95</f>
        <v>608.37</v>
      </c>
      <c r="G94" s="9"/>
      <c r="I94" s="9"/>
      <c r="J94" s="9"/>
      <c r="K94" s="9"/>
    </row>
    <row r="95" spans="1:11" ht="25.5" x14ac:dyDescent="0.2">
      <c r="A95" s="11" t="s">
        <v>44</v>
      </c>
      <c r="B95" s="98" t="s">
        <v>54</v>
      </c>
      <c r="C95" s="98" t="s">
        <v>7</v>
      </c>
      <c r="D95" s="114" t="s">
        <v>255</v>
      </c>
      <c r="E95" s="98" t="s">
        <v>43</v>
      </c>
      <c r="F95" s="99">
        <v>608.37</v>
      </c>
      <c r="G95" s="9"/>
      <c r="I95" s="9"/>
      <c r="J95" s="9"/>
      <c r="K95" s="9"/>
    </row>
    <row r="96" spans="1:11" x14ac:dyDescent="0.2">
      <c r="A96" s="140" t="s">
        <v>45</v>
      </c>
      <c r="B96" s="137" t="s">
        <v>54</v>
      </c>
      <c r="C96" s="137" t="s">
        <v>7</v>
      </c>
      <c r="D96" s="136" t="s">
        <v>106</v>
      </c>
      <c r="E96" s="137" t="s">
        <v>1</v>
      </c>
      <c r="F96" s="138">
        <f>F97+F99</f>
        <v>435.05</v>
      </c>
      <c r="G96" s="9"/>
      <c r="I96" s="9"/>
      <c r="J96" s="9"/>
      <c r="K96" s="9"/>
    </row>
    <row r="97" spans="1:11" x14ac:dyDescent="0.2">
      <c r="A97" s="11" t="s">
        <v>56</v>
      </c>
      <c r="B97" s="74" t="s">
        <v>54</v>
      </c>
      <c r="C97" s="74" t="s">
        <v>7</v>
      </c>
      <c r="D97" s="132" t="s">
        <v>287</v>
      </c>
      <c r="E97" s="74" t="s">
        <v>1</v>
      </c>
      <c r="F97" s="76">
        <f>F98</f>
        <v>120</v>
      </c>
      <c r="G97" s="9"/>
      <c r="I97" s="9"/>
      <c r="J97" s="9"/>
      <c r="K97" s="9"/>
    </row>
    <row r="98" spans="1:11" ht="25.5" x14ac:dyDescent="0.2">
      <c r="A98" s="11" t="s">
        <v>44</v>
      </c>
      <c r="B98" s="74" t="s">
        <v>54</v>
      </c>
      <c r="C98" s="74" t="s">
        <v>7</v>
      </c>
      <c r="D98" s="132" t="s">
        <v>287</v>
      </c>
      <c r="E98" s="74" t="s">
        <v>43</v>
      </c>
      <c r="F98" s="76">
        <v>120</v>
      </c>
      <c r="G98" s="9"/>
      <c r="I98" s="9"/>
      <c r="J98" s="9"/>
      <c r="K98" s="9"/>
    </row>
    <row r="99" spans="1:11" x14ac:dyDescent="0.2">
      <c r="A99" s="11" t="s">
        <v>55</v>
      </c>
      <c r="B99" s="74" t="s">
        <v>54</v>
      </c>
      <c r="C99" s="74" t="s">
        <v>7</v>
      </c>
      <c r="D99" s="132" t="s">
        <v>288</v>
      </c>
      <c r="E99" s="74" t="s">
        <v>1</v>
      </c>
      <c r="F99" s="76">
        <f>F100</f>
        <v>315.05</v>
      </c>
      <c r="G99" s="9"/>
      <c r="I99" s="9"/>
      <c r="J99" s="9"/>
      <c r="K99" s="9"/>
    </row>
    <row r="100" spans="1:11" ht="25.5" x14ac:dyDescent="0.2">
      <c r="A100" s="11" t="s">
        <v>44</v>
      </c>
      <c r="B100" s="74" t="s">
        <v>54</v>
      </c>
      <c r="C100" s="74" t="s">
        <v>7</v>
      </c>
      <c r="D100" s="132" t="s">
        <v>288</v>
      </c>
      <c r="E100" s="74" t="s">
        <v>43</v>
      </c>
      <c r="F100" s="76">
        <v>315.05</v>
      </c>
      <c r="G100" s="9"/>
      <c r="I100" s="9"/>
      <c r="J100" s="9"/>
      <c r="K100" s="9"/>
    </row>
    <row r="101" spans="1:11" x14ac:dyDescent="0.2">
      <c r="A101" s="162" t="s">
        <v>215</v>
      </c>
      <c r="B101" s="73" t="s">
        <v>22</v>
      </c>
      <c r="C101" s="73" t="s">
        <v>2</v>
      </c>
      <c r="D101" s="114" t="s">
        <v>92</v>
      </c>
      <c r="E101" s="98" t="s">
        <v>1</v>
      </c>
      <c r="F101" s="163">
        <f>F102</f>
        <v>12</v>
      </c>
      <c r="G101" s="9"/>
      <c r="I101" s="9"/>
      <c r="J101" s="9"/>
      <c r="K101" s="9"/>
    </row>
    <row r="102" spans="1:11" ht="25.5" x14ac:dyDescent="0.2">
      <c r="A102" s="164" t="s">
        <v>211</v>
      </c>
      <c r="B102" s="73" t="s">
        <v>22</v>
      </c>
      <c r="C102" s="73" t="s">
        <v>54</v>
      </c>
      <c r="D102" s="114" t="s">
        <v>92</v>
      </c>
      <c r="E102" s="98" t="s">
        <v>1</v>
      </c>
      <c r="F102" s="99">
        <f>F103</f>
        <v>12</v>
      </c>
      <c r="G102" s="9"/>
      <c r="I102" s="9"/>
      <c r="J102" s="9"/>
      <c r="K102" s="9"/>
    </row>
    <row r="103" spans="1:11" ht="27" x14ac:dyDescent="0.25">
      <c r="A103" s="172" t="s">
        <v>216</v>
      </c>
      <c r="B103" s="169" t="s">
        <v>22</v>
      </c>
      <c r="C103" s="169" t="s">
        <v>54</v>
      </c>
      <c r="D103" s="156" t="s">
        <v>93</v>
      </c>
      <c r="E103" s="155" t="s">
        <v>1</v>
      </c>
      <c r="F103" s="159">
        <f>F104+F106</f>
        <v>12</v>
      </c>
      <c r="G103" s="9"/>
      <c r="I103" s="9"/>
      <c r="J103" s="83"/>
      <c r="K103" s="9"/>
    </row>
    <row r="104" spans="1:11" ht="63.75" x14ac:dyDescent="0.2">
      <c r="A104" s="165" t="s">
        <v>212</v>
      </c>
      <c r="B104" s="73" t="s">
        <v>22</v>
      </c>
      <c r="C104" s="73" t="s">
        <v>54</v>
      </c>
      <c r="D104" s="114" t="s">
        <v>258</v>
      </c>
      <c r="E104" s="98" t="s">
        <v>1</v>
      </c>
      <c r="F104" s="99">
        <f>F105</f>
        <v>11.88</v>
      </c>
      <c r="G104" s="9"/>
      <c r="I104" s="9"/>
      <c r="J104" s="9"/>
      <c r="K104" s="9"/>
    </row>
    <row r="105" spans="1:11" ht="25.5" x14ac:dyDescent="0.2">
      <c r="A105" s="166" t="s">
        <v>44</v>
      </c>
      <c r="B105" s="73" t="s">
        <v>22</v>
      </c>
      <c r="C105" s="73" t="s">
        <v>54</v>
      </c>
      <c r="D105" s="114" t="s">
        <v>258</v>
      </c>
      <c r="E105" s="98" t="s">
        <v>43</v>
      </c>
      <c r="F105" s="99">
        <v>11.88</v>
      </c>
      <c r="G105" s="9"/>
      <c r="I105" s="9"/>
      <c r="J105" s="9"/>
      <c r="K105" s="9"/>
    </row>
    <row r="106" spans="1:11" ht="54" customHeight="1" x14ac:dyDescent="0.2">
      <c r="A106" s="167" t="s">
        <v>213</v>
      </c>
      <c r="B106" s="73" t="s">
        <v>22</v>
      </c>
      <c r="C106" s="73" t="s">
        <v>54</v>
      </c>
      <c r="D106" s="114" t="s">
        <v>246</v>
      </c>
      <c r="E106" s="98" t="s">
        <v>1</v>
      </c>
      <c r="F106" s="99">
        <f>F107</f>
        <v>0.12</v>
      </c>
      <c r="G106" s="9"/>
      <c r="I106" s="9"/>
      <c r="J106" s="9"/>
      <c r="K106" s="9"/>
    </row>
    <row r="107" spans="1:11" ht="25.5" x14ac:dyDescent="0.2">
      <c r="A107" s="166" t="s">
        <v>44</v>
      </c>
      <c r="B107" s="73" t="s">
        <v>22</v>
      </c>
      <c r="C107" s="73" t="s">
        <v>54</v>
      </c>
      <c r="D107" s="114" t="s">
        <v>246</v>
      </c>
      <c r="E107" s="98" t="s">
        <v>43</v>
      </c>
      <c r="F107" s="99">
        <v>0.12</v>
      </c>
      <c r="G107" s="9"/>
      <c r="I107" s="9"/>
      <c r="J107" s="9"/>
      <c r="K107" s="9"/>
    </row>
    <row r="108" spans="1:11" x14ac:dyDescent="0.2">
      <c r="A108" s="44" t="s">
        <v>53</v>
      </c>
      <c r="B108" s="103" t="s">
        <v>14</v>
      </c>
      <c r="C108" s="103" t="s">
        <v>2</v>
      </c>
      <c r="D108" s="119" t="s">
        <v>92</v>
      </c>
      <c r="E108" s="103" t="s">
        <v>1</v>
      </c>
      <c r="F108" s="104">
        <f>F109</f>
        <v>2341.9900000000002</v>
      </c>
      <c r="G108" s="9"/>
      <c r="I108" s="9"/>
      <c r="J108" s="9"/>
      <c r="K108" s="9"/>
    </row>
    <row r="109" spans="1:11" x14ac:dyDescent="0.2">
      <c r="A109" s="47" t="s">
        <v>52</v>
      </c>
      <c r="B109" s="90" t="s">
        <v>14</v>
      </c>
      <c r="C109" s="90" t="s">
        <v>4</v>
      </c>
      <c r="D109" s="91" t="s">
        <v>92</v>
      </c>
      <c r="E109" s="90" t="s">
        <v>1</v>
      </c>
      <c r="F109" s="121">
        <f>F113+F114+F115+F119+F118</f>
        <v>2341.9900000000002</v>
      </c>
      <c r="G109" s="9"/>
      <c r="H109" s="63"/>
      <c r="I109" s="9"/>
      <c r="J109" s="9"/>
      <c r="K109" s="9"/>
    </row>
    <row r="110" spans="1:11" ht="27" x14ac:dyDescent="0.2">
      <c r="A110" s="158" t="s">
        <v>217</v>
      </c>
      <c r="B110" s="155" t="s">
        <v>14</v>
      </c>
      <c r="C110" s="155" t="s">
        <v>4</v>
      </c>
      <c r="D110" s="156" t="s">
        <v>107</v>
      </c>
      <c r="E110" s="155" t="s">
        <v>1</v>
      </c>
      <c r="F110" s="159">
        <f>F111+F116</f>
        <v>2341.9900000000002</v>
      </c>
      <c r="G110" s="9"/>
      <c r="H110" s="211"/>
      <c r="I110" s="9"/>
      <c r="J110" s="9"/>
      <c r="K110" s="9"/>
    </row>
    <row r="111" spans="1:11" x14ac:dyDescent="0.2">
      <c r="A111" s="140" t="s">
        <v>45</v>
      </c>
      <c r="B111" s="137" t="s">
        <v>14</v>
      </c>
      <c r="C111" s="137" t="s">
        <v>4</v>
      </c>
      <c r="D111" s="144" t="s">
        <v>108</v>
      </c>
      <c r="E111" s="137" t="s">
        <v>1</v>
      </c>
      <c r="F111" s="141">
        <f>F112</f>
        <v>1077.5900000000001</v>
      </c>
      <c r="G111" s="9"/>
      <c r="H111" s="211"/>
      <c r="I111" s="9"/>
      <c r="J111" s="9"/>
      <c r="K111" s="9"/>
    </row>
    <row r="112" spans="1:11" x14ac:dyDescent="0.2">
      <c r="A112" s="12" t="s">
        <v>51</v>
      </c>
      <c r="B112" s="13" t="s">
        <v>14</v>
      </c>
      <c r="C112" s="13" t="s">
        <v>4</v>
      </c>
      <c r="D112" s="135" t="s">
        <v>292</v>
      </c>
      <c r="E112" s="13" t="s">
        <v>1</v>
      </c>
      <c r="F112" s="85">
        <f>F113+F114+F115</f>
        <v>1077.5900000000001</v>
      </c>
      <c r="G112" s="9"/>
      <c r="I112" s="9"/>
      <c r="J112" s="9"/>
      <c r="K112" s="9"/>
    </row>
    <row r="113" spans="1:11" ht="25.5" x14ac:dyDescent="0.2">
      <c r="A113" s="12" t="s">
        <v>50</v>
      </c>
      <c r="B113" s="13" t="s">
        <v>14</v>
      </c>
      <c r="C113" s="13" t="s">
        <v>4</v>
      </c>
      <c r="D113" s="135" t="s">
        <v>292</v>
      </c>
      <c r="E113" s="13" t="s">
        <v>5</v>
      </c>
      <c r="F113" s="84">
        <v>824.2</v>
      </c>
      <c r="G113" s="9"/>
      <c r="I113" s="9"/>
      <c r="J113" s="9"/>
      <c r="K113" s="9"/>
    </row>
    <row r="114" spans="1:11" ht="24.75" customHeight="1" x14ac:dyDescent="0.2">
      <c r="A114" s="12" t="s">
        <v>44</v>
      </c>
      <c r="B114" s="13" t="s">
        <v>14</v>
      </c>
      <c r="C114" s="13" t="s">
        <v>4</v>
      </c>
      <c r="D114" s="135" t="s">
        <v>292</v>
      </c>
      <c r="E114" s="13" t="s">
        <v>43</v>
      </c>
      <c r="F114" s="85">
        <v>253.39</v>
      </c>
      <c r="G114" s="9"/>
      <c r="I114" s="9"/>
      <c r="J114" s="66"/>
      <c r="K114" s="9"/>
    </row>
    <row r="115" spans="1:11" ht="15.75" hidden="1" customHeight="1" x14ac:dyDescent="0.2">
      <c r="A115" s="11" t="s">
        <v>57</v>
      </c>
      <c r="B115" s="13" t="s">
        <v>14</v>
      </c>
      <c r="C115" s="13" t="s">
        <v>4</v>
      </c>
      <c r="D115" s="135" t="s">
        <v>292</v>
      </c>
      <c r="E115" s="13" t="s">
        <v>48</v>
      </c>
      <c r="F115" s="85"/>
      <c r="G115" s="9"/>
      <c r="I115" s="9"/>
      <c r="J115" s="9"/>
      <c r="K115" s="9"/>
    </row>
    <row r="116" spans="1:11" ht="18.75" customHeight="1" x14ac:dyDescent="0.2">
      <c r="A116" s="140" t="s">
        <v>45</v>
      </c>
      <c r="B116" s="137" t="s">
        <v>14</v>
      </c>
      <c r="C116" s="137" t="s">
        <v>4</v>
      </c>
      <c r="D116" s="136" t="s">
        <v>152</v>
      </c>
      <c r="E116" s="137" t="s">
        <v>1</v>
      </c>
      <c r="F116" s="141">
        <f>F117</f>
        <v>1264.4000000000001</v>
      </c>
      <c r="G116" s="9"/>
      <c r="I116" s="9"/>
      <c r="J116" s="9"/>
      <c r="K116" s="9"/>
    </row>
    <row r="117" spans="1:11" ht="29.25" customHeight="1" x14ac:dyDescent="0.2">
      <c r="A117" s="12" t="s">
        <v>154</v>
      </c>
      <c r="B117" s="13" t="s">
        <v>14</v>
      </c>
      <c r="C117" s="13" t="s">
        <v>4</v>
      </c>
      <c r="D117" s="18" t="s">
        <v>153</v>
      </c>
      <c r="E117" s="13" t="s">
        <v>1</v>
      </c>
      <c r="F117" s="85">
        <f>F119+F118</f>
        <v>1264.4000000000001</v>
      </c>
      <c r="G117" s="9"/>
      <c r="I117" s="9"/>
      <c r="J117" s="9"/>
      <c r="K117" s="9"/>
    </row>
    <row r="118" spans="1:11" ht="25.5" x14ac:dyDescent="0.2">
      <c r="A118" s="12" t="s">
        <v>50</v>
      </c>
      <c r="B118" s="13" t="s">
        <v>14</v>
      </c>
      <c r="C118" s="13" t="s">
        <v>4</v>
      </c>
      <c r="D118" s="18" t="s">
        <v>153</v>
      </c>
      <c r="E118" s="13" t="s">
        <v>5</v>
      </c>
      <c r="F118" s="84">
        <v>1108.4000000000001</v>
      </c>
      <c r="G118" s="9"/>
      <c r="I118" s="9"/>
      <c r="J118" s="9"/>
      <c r="K118" s="9"/>
    </row>
    <row r="119" spans="1:11" ht="18.75" customHeight="1" x14ac:dyDescent="0.2">
      <c r="A119" s="37" t="s">
        <v>57</v>
      </c>
      <c r="B119" s="13" t="s">
        <v>14</v>
      </c>
      <c r="C119" s="13" t="s">
        <v>4</v>
      </c>
      <c r="D119" s="18" t="s">
        <v>153</v>
      </c>
      <c r="E119" s="13" t="s">
        <v>48</v>
      </c>
      <c r="F119" s="84">
        <v>156</v>
      </c>
      <c r="G119" s="9"/>
      <c r="I119" s="9"/>
      <c r="J119" s="9"/>
      <c r="K119" s="9"/>
    </row>
    <row r="120" spans="1:11" x14ac:dyDescent="0.2">
      <c r="A120" s="44" t="s">
        <v>109</v>
      </c>
      <c r="B120" s="103" t="s">
        <v>12</v>
      </c>
      <c r="C120" s="103" t="s">
        <v>2</v>
      </c>
      <c r="D120" s="119" t="s">
        <v>92</v>
      </c>
      <c r="E120" s="103" t="s">
        <v>1</v>
      </c>
      <c r="F120" s="104">
        <f>F121</f>
        <v>267.7</v>
      </c>
      <c r="G120" s="9"/>
      <c r="I120" s="9"/>
      <c r="J120" s="9"/>
      <c r="K120" s="9"/>
    </row>
    <row r="121" spans="1:11" x14ac:dyDescent="0.2">
      <c r="A121" s="47" t="s">
        <v>47</v>
      </c>
      <c r="B121" s="90" t="s">
        <v>12</v>
      </c>
      <c r="C121" s="90" t="s">
        <v>4</v>
      </c>
      <c r="D121" s="91" t="s">
        <v>92</v>
      </c>
      <c r="E121" s="90" t="s">
        <v>1</v>
      </c>
      <c r="F121" s="121">
        <f>F122</f>
        <v>267.7</v>
      </c>
      <c r="G121" s="9"/>
      <c r="I121" s="9"/>
      <c r="J121" s="9"/>
      <c r="K121" s="9"/>
    </row>
    <row r="122" spans="1:11" ht="27" x14ac:dyDescent="0.2">
      <c r="A122" s="168" t="s">
        <v>216</v>
      </c>
      <c r="B122" s="155" t="s">
        <v>12</v>
      </c>
      <c r="C122" s="155" t="s">
        <v>4</v>
      </c>
      <c r="D122" s="170" t="s">
        <v>93</v>
      </c>
      <c r="E122" s="155" t="s">
        <v>1</v>
      </c>
      <c r="F122" s="157">
        <f>F123</f>
        <v>267.7</v>
      </c>
      <c r="G122" s="9"/>
      <c r="I122" s="9"/>
      <c r="J122" s="9"/>
      <c r="K122" s="9"/>
    </row>
    <row r="123" spans="1:11" x14ac:dyDescent="0.2">
      <c r="A123" s="134" t="s">
        <v>270</v>
      </c>
      <c r="B123" s="13" t="s">
        <v>12</v>
      </c>
      <c r="C123" s="13" t="s">
        <v>4</v>
      </c>
      <c r="D123" s="135" t="s">
        <v>100</v>
      </c>
      <c r="E123" s="13" t="s">
        <v>1</v>
      </c>
      <c r="F123" s="85">
        <f>F124</f>
        <v>267.7</v>
      </c>
      <c r="G123" s="9"/>
      <c r="I123" s="9"/>
      <c r="J123" s="9"/>
      <c r="K123" s="9"/>
    </row>
    <row r="124" spans="1:11" x14ac:dyDescent="0.2">
      <c r="A124" s="59" t="s">
        <v>227</v>
      </c>
      <c r="B124" s="74" t="s">
        <v>12</v>
      </c>
      <c r="C124" s="74" t="s">
        <v>4</v>
      </c>
      <c r="D124" s="132" t="s">
        <v>100</v>
      </c>
      <c r="E124" s="74" t="s">
        <v>226</v>
      </c>
      <c r="F124" s="95">
        <v>267.7</v>
      </c>
      <c r="G124" s="9"/>
      <c r="I124" s="108"/>
      <c r="J124" s="9"/>
      <c r="K124" s="9"/>
    </row>
    <row r="125" spans="1:11" x14ac:dyDescent="0.25">
      <c r="A125" s="9"/>
      <c r="B125" s="9"/>
      <c r="C125" s="17"/>
      <c r="D125" s="9"/>
      <c r="E125" s="10"/>
      <c r="F125" s="9"/>
      <c r="G125" s="9"/>
      <c r="I125" s="9"/>
      <c r="J125" s="9"/>
      <c r="K125" s="9"/>
    </row>
    <row r="126" spans="1:11" x14ac:dyDescent="0.25">
      <c r="A126" s="9"/>
      <c r="B126" s="9"/>
      <c r="C126" s="17"/>
      <c r="D126" s="9"/>
      <c r="E126" s="10"/>
      <c r="F126" s="109"/>
      <c r="G126" s="9"/>
      <c r="I126" s="9"/>
      <c r="J126" s="9"/>
      <c r="K126" s="9"/>
    </row>
    <row r="127" spans="1:11" x14ac:dyDescent="0.25">
      <c r="A127" s="9"/>
      <c r="B127" s="9"/>
      <c r="C127" s="17"/>
      <c r="D127" s="9"/>
      <c r="E127" s="10"/>
      <c r="F127" s="9"/>
      <c r="G127" s="9"/>
      <c r="I127" s="9"/>
      <c r="J127" s="9"/>
      <c r="K127" s="9"/>
    </row>
    <row r="128" spans="1:11" x14ac:dyDescent="0.25">
      <c r="A128" s="9"/>
      <c r="B128" s="9"/>
      <c r="C128" s="17"/>
      <c r="D128" s="9"/>
      <c r="E128" s="10"/>
      <c r="F128" s="9"/>
      <c r="G128" s="9"/>
      <c r="I128" s="9"/>
      <c r="J128" s="9"/>
      <c r="K128" s="9"/>
    </row>
    <row r="129" spans="1:11" x14ac:dyDescent="0.25">
      <c r="A129" s="9"/>
      <c r="B129" s="9"/>
      <c r="C129" s="17"/>
      <c r="D129" s="9"/>
      <c r="E129" s="10"/>
      <c r="F129" s="9"/>
      <c r="G129" s="9"/>
      <c r="I129" s="9"/>
      <c r="J129" s="9"/>
      <c r="K129" s="9"/>
    </row>
    <row r="130" spans="1:11" x14ac:dyDescent="0.25">
      <c r="A130" s="9"/>
      <c r="B130" s="9"/>
      <c r="C130" s="17"/>
      <c r="D130" s="9"/>
      <c r="E130" s="10"/>
      <c r="F130" s="9"/>
      <c r="G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I193" s="9"/>
      <c r="J193" s="9"/>
      <c r="K193" s="9"/>
    </row>
  </sheetData>
  <autoFilter ref="D1:D193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4">
      <formula1>200</formula1>
    </dataValidation>
  </dataValidations>
  <pageMargins left="0.19685039370078741" right="0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86"/>
  <sheetViews>
    <sheetView workbookViewId="0">
      <selection activeCell="E2" sqref="E2:G2"/>
    </sheetView>
  </sheetViews>
  <sheetFormatPr defaultRowHeight="15.75" x14ac:dyDescent="0.25"/>
  <cols>
    <col min="1" max="1" width="54.71093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25" t="s">
        <v>110</v>
      </c>
      <c r="G1" s="325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40" t="s">
        <v>303</v>
      </c>
      <c r="F2" s="340"/>
      <c r="G2" s="340"/>
      <c r="H2" s="1"/>
      <c r="I2" s="1"/>
      <c r="J2" s="1"/>
      <c r="K2" s="9"/>
      <c r="L2" s="9"/>
      <c r="M2" s="9"/>
    </row>
    <row r="3" spans="1:13" ht="15.75" customHeight="1" x14ac:dyDescent="0.2">
      <c r="A3" s="328" t="s">
        <v>111</v>
      </c>
      <c r="B3" s="328"/>
      <c r="C3" s="328"/>
      <c r="D3" s="328"/>
      <c r="E3" s="328"/>
      <c r="F3" s="328"/>
      <c r="G3" s="328"/>
      <c r="H3" s="328"/>
      <c r="I3" s="9"/>
      <c r="J3" s="9"/>
      <c r="K3" s="9"/>
      <c r="L3" s="9"/>
      <c r="M3" s="9"/>
    </row>
    <row r="4" spans="1:13" ht="27.75" customHeight="1" x14ac:dyDescent="0.2">
      <c r="A4" s="341" t="s">
        <v>280</v>
      </c>
      <c r="B4" s="341"/>
      <c r="C4" s="341"/>
      <c r="D4" s="341"/>
      <c r="E4" s="341"/>
      <c r="F4" s="341"/>
      <c r="G4" s="341"/>
      <c r="H4" s="341"/>
      <c r="I4" s="9"/>
      <c r="J4" s="9"/>
      <c r="K4" s="9"/>
      <c r="L4" s="9"/>
      <c r="M4" s="9"/>
    </row>
    <row r="5" spans="1:13" ht="13.5" customHeight="1" x14ac:dyDescent="0.2">
      <c r="A5" s="131"/>
      <c r="B5" s="131"/>
      <c r="C5" s="131"/>
      <c r="D5" s="131"/>
      <c r="E5" s="131"/>
      <c r="F5" s="131"/>
      <c r="G5" s="131"/>
      <c r="H5" s="131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89</v>
      </c>
      <c r="H6" s="9"/>
      <c r="I6" s="9"/>
      <c r="J6" s="9"/>
      <c r="K6" s="9"/>
      <c r="L6" s="9"/>
      <c r="M6" s="9"/>
    </row>
    <row r="7" spans="1:13" ht="12.75" x14ac:dyDescent="0.2">
      <c r="A7" s="342" t="s">
        <v>0</v>
      </c>
      <c r="B7" s="338" t="s">
        <v>112</v>
      </c>
      <c r="C7" s="329" t="s">
        <v>88</v>
      </c>
      <c r="D7" s="329" t="s">
        <v>87</v>
      </c>
      <c r="E7" s="334" t="s">
        <v>86</v>
      </c>
      <c r="F7" s="336" t="s">
        <v>85</v>
      </c>
      <c r="G7" s="331" t="s">
        <v>84</v>
      </c>
      <c r="H7" s="9"/>
      <c r="I7" s="9"/>
      <c r="J7" s="9"/>
      <c r="K7" s="9"/>
      <c r="L7" s="9"/>
      <c r="M7" s="9"/>
    </row>
    <row r="8" spans="1:13" ht="19.5" customHeight="1" x14ac:dyDescent="0.2">
      <c r="A8" s="342"/>
      <c r="B8" s="339"/>
      <c r="C8" s="330"/>
      <c r="D8" s="330"/>
      <c r="E8" s="335"/>
      <c r="F8" s="337"/>
      <c r="G8" s="332"/>
      <c r="H8" s="9"/>
      <c r="I8" s="9"/>
      <c r="J8" s="9"/>
      <c r="K8" s="9"/>
      <c r="L8" s="9"/>
      <c r="M8" s="9"/>
    </row>
    <row r="9" spans="1:13" x14ac:dyDescent="0.2">
      <c r="A9" s="60" t="s">
        <v>83</v>
      </c>
      <c r="B9" s="171">
        <v>915</v>
      </c>
      <c r="C9" s="116" t="s">
        <v>2</v>
      </c>
      <c r="D9" s="116" t="s">
        <v>2</v>
      </c>
      <c r="E9" s="117" t="s">
        <v>92</v>
      </c>
      <c r="F9" s="116" t="s">
        <v>1</v>
      </c>
      <c r="G9" s="118">
        <f>G10+G45+G57+G80+G101+G108+G120+G51</f>
        <v>11336.488000000001</v>
      </c>
      <c r="H9" s="9"/>
      <c r="I9" s="9"/>
      <c r="J9" s="9"/>
      <c r="K9" s="9"/>
      <c r="L9" s="9"/>
      <c r="M9" s="9"/>
    </row>
    <row r="10" spans="1:13" x14ac:dyDescent="0.2">
      <c r="A10" s="61" t="s">
        <v>82</v>
      </c>
      <c r="B10" s="57">
        <v>915</v>
      </c>
      <c r="C10" s="103" t="s">
        <v>4</v>
      </c>
      <c r="D10" s="103" t="s">
        <v>2</v>
      </c>
      <c r="E10" s="119" t="s">
        <v>92</v>
      </c>
      <c r="F10" s="103" t="s">
        <v>1</v>
      </c>
      <c r="G10" s="104">
        <f>G11+G16+G24+G34+G38+G29</f>
        <v>4314.0680000000002</v>
      </c>
      <c r="H10" s="9"/>
      <c r="I10" s="9"/>
      <c r="J10" s="9"/>
      <c r="K10" s="9"/>
      <c r="L10" s="9"/>
      <c r="M10" s="9"/>
    </row>
    <row r="11" spans="1:13" ht="27" x14ac:dyDescent="0.2">
      <c r="A11" s="115" t="s">
        <v>81</v>
      </c>
      <c r="B11" s="56">
        <v>915</v>
      </c>
      <c r="C11" s="90" t="s">
        <v>4</v>
      </c>
      <c r="D11" s="90" t="s">
        <v>20</v>
      </c>
      <c r="E11" s="91" t="s">
        <v>92</v>
      </c>
      <c r="F11" s="90" t="s">
        <v>1</v>
      </c>
      <c r="G11" s="92">
        <f>G15</f>
        <v>820.1</v>
      </c>
      <c r="H11" s="9"/>
      <c r="I11" s="9"/>
      <c r="J11" s="9"/>
      <c r="K11" s="9"/>
      <c r="L11" s="9"/>
      <c r="M11" s="9"/>
    </row>
    <row r="12" spans="1:13" ht="27" x14ac:dyDescent="0.2">
      <c r="A12" s="175" t="s">
        <v>216</v>
      </c>
      <c r="B12" s="154">
        <v>915</v>
      </c>
      <c r="C12" s="155" t="s">
        <v>4</v>
      </c>
      <c r="D12" s="155" t="s">
        <v>20</v>
      </c>
      <c r="E12" s="156" t="s">
        <v>93</v>
      </c>
      <c r="F12" s="155" t="s">
        <v>1</v>
      </c>
      <c r="G12" s="159">
        <f>G13</f>
        <v>820.1</v>
      </c>
      <c r="H12" s="9"/>
      <c r="I12" s="9"/>
      <c r="J12" s="9"/>
      <c r="K12" s="9"/>
      <c r="L12" s="9"/>
      <c r="M12" s="9"/>
    </row>
    <row r="13" spans="1:13" ht="25.5" x14ac:dyDescent="0.2">
      <c r="A13" s="151" t="s">
        <v>46</v>
      </c>
      <c r="B13" s="152">
        <v>915</v>
      </c>
      <c r="C13" s="137" t="s">
        <v>4</v>
      </c>
      <c r="D13" s="137" t="s">
        <v>20</v>
      </c>
      <c r="E13" s="136" t="s">
        <v>94</v>
      </c>
      <c r="F13" s="137" t="s">
        <v>1</v>
      </c>
      <c r="G13" s="141">
        <f>G14</f>
        <v>820.1</v>
      </c>
      <c r="H13" s="9"/>
      <c r="I13" s="9"/>
      <c r="J13" s="9"/>
      <c r="K13" s="9"/>
      <c r="L13" s="9"/>
      <c r="M13" s="9"/>
    </row>
    <row r="14" spans="1:13" ht="19.5" customHeight="1" x14ac:dyDescent="0.2">
      <c r="A14" s="107" t="s">
        <v>80</v>
      </c>
      <c r="B14" s="36">
        <v>915</v>
      </c>
      <c r="C14" s="74" t="s">
        <v>4</v>
      </c>
      <c r="D14" s="74" t="s">
        <v>20</v>
      </c>
      <c r="E14" s="75" t="s">
        <v>95</v>
      </c>
      <c r="F14" s="74" t="s">
        <v>1</v>
      </c>
      <c r="G14" s="93">
        <f>G15</f>
        <v>820.1</v>
      </c>
      <c r="H14" s="9"/>
      <c r="I14" s="9"/>
      <c r="J14" s="9"/>
      <c r="K14" s="9"/>
      <c r="L14" s="9"/>
      <c r="M14" s="9"/>
    </row>
    <row r="15" spans="1:13" ht="25.5" x14ac:dyDescent="0.2">
      <c r="A15" s="107" t="s">
        <v>68</v>
      </c>
      <c r="B15" s="36">
        <v>915</v>
      </c>
      <c r="C15" s="74" t="s">
        <v>4</v>
      </c>
      <c r="D15" s="74" t="s">
        <v>20</v>
      </c>
      <c r="E15" s="75" t="s">
        <v>95</v>
      </c>
      <c r="F15" s="74" t="s">
        <v>16</v>
      </c>
      <c r="G15" s="84">
        <v>820.1</v>
      </c>
      <c r="H15" s="9"/>
      <c r="I15" s="9"/>
      <c r="J15" s="9"/>
      <c r="K15" s="9"/>
      <c r="L15" s="9"/>
      <c r="M15" s="9"/>
    </row>
    <row r="16" spans="1:13" ht="40.5" x14ac:dyDescent="0.2">
      <c r="A16" s="46" t="s">
        <v>79</v>
      </c>
      <c r="B16" s="56">
        <v>915</v>
      </c>
      <c r="C16" s="90" t="s">
        <v>4</v>
      </c>
      <c r="D16" s="90" t="s">
        <v>41</v>
      </c>
      <c r="E16" s="91" t="s">
        <v>92</v>
      </c>
      <c r="F16" s="90" t="s">
        <v>1</v>
      </c>
      <c r="G16" s="92">
        <f>G17</f>
        <v>2086.1780000000003</v>
      </c>
      <c r="H16" s="9"/>
      <c r="I16" s="9"/>
      <c r="J16" s="9"/>
      <c r="K16" s="9"/>
      <c r="L16" s="9"/>
      <c r="M16" s="9"/>
    </row>
    <row r="17" spans="1:13" ht="27" x14ac:dyDescent="0.2">
      <c r="A17" s="158" t="s">
        <v>216</v>
      </c>
      <c r="B17" s="154">
        <v>915</v>
      </c>
      <c r="C17" s="155" t="s">
        <v>4</v>
      </c>
      <c r="D17" s="155" t="s">
        <v>41</v>
      </c>
      <c r="E17" s="156" t="s">
        <v>93</v>
      </c>
      <c r="F17" s="155" t="s">
        <v>1</v>
      </c>
      <c r="G17" s="173">
        <f>G18</f>
        <v>2086.1780000000003</v>
      </c>
      <c r="H17" s="9"/>
      <c r="I17" s="9"/>
      <c r="J17" s="9"/>
      <c r="K17" s="9"/>
      <c r="L17" s="9"/>
      <c r="M17" s="9"/>
    </row>
    <row r="18" spans="1:13" ht="25.5" x14ac:dyDescent="0.2">
      <c r="A18" s="140" t="s">
        <v>46</v>
      </c>
      <c r="B18" s="152">
        <v>915</v>
      </c>
      <c r="C18" s="137" t="s">
        <v>4</v>
      </c>
      <c r="D18" s="137" t="s">
        <v>41</v>
      </c>
      <c r="E18" s="136" t="s">
        <v>94</v>
      </c>
      <c r="F18" s="137" t="s">
        <v>1</v>
      </c>
      <c r="G18" s="141">
        <f>G19</f>
        <v>2086.1780000000003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78</v>
      </c>
      <c r="B19" s="36">
        <v>915</v>
      </c>
      <c r="C19" s="74" t="s">
        <v>4</v>
      </c>
      <c r="D19" s="74" t="s">
        <v>41</v>
      </c>
      <c r="E19" s="75" t="s">
        <v>96</v>
      </c>
      <c r="F19" s="74" t="s">
        <v>1</v>
      </c>
      <c r="G19" s="93">
        <f>G20+G21+G22+G23</f>
        <v>2086.1780000000003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68</v>
      </c>
      <c r="B20" s="36">
        <v>915</v>
      </c>
      <c r="C20" s="74" t="s">
        <v>4</v>
      </c>
      <c r="D20" s="74" t="s">
        <v>41</v>
      </c>
      <c r="E20" s="75" t="s">
        <v>96</v>
      </c>
      <c r="F20" s="74" t="s">
        <v>16</v>
      </c>
      <c r="G20" s="84">
        <v>1741.42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44</v>
      </c>
      <c r="B21" s="36">
        <v>915</v>
      </c>
      <c r="C21" s="74" t="s">
        <v>4</v>
      </c>
      <c r="D21" s="74" t="s">
        <v>41</v>
      </c>
      <c r="E21" s="75" t="s">
        <v>96</v>
      </c>
      <c r="F21" s="74" t="s">
        <v>43</v>
      </c>
      <c r="G21" s="85">
        <v>341.17</v>
      </c>
      <c r="H21" s="9"/>
      <c r="I21" s="9"/>
      <c r="J21" s="9"/>
      <c r="K21" s="9"/>
      <c r="L21" s="9"/>
      <c r="M21" s="9"/>
    </row>
    <row r="22" spans="1:13" x14ac:dyDescent="0.2">
      <c r="A22" s="11" t="s">
        <v>21</v>
      </c>
      <c r="B22" s="36">
        <v>915</v>
      </c>
      <c r="C22" s="74" t="s">
        <v>4</v>
      </c>
      <c r="D22" s="74" t="s">
        <v>41</v>
      </c>
      <c r="E22" s="75" t="s">
        <v>177</v>
      </c>
      <c r="F22" s="74" t="s">
        <v>60</v>
      </c>
      <c r="G22" s="84">
        <v>1.5</v>
      </c>
      <c r="H22" s="9"/>
      <c r="I22" s="9"/>
      <c r="J22" s="9"/>
      <c r="K22" s="9"/>
      <c r="L22" s="9"/>
      <c r="M22" s="9"/>
    </row>
    <row r="23" spans="1:13" x14ac:dyDescent="0.2">
      <c r="A23" s="11" t="s">
        <v>57</v>
      </c>
      <c r="B23" s="36">
        <v>915</v>
      </c>
      <c r="C23" s="74" t="s">
        <v>4</v>
      </c>
      <c r="D23" s="74" t="s">
        <v>41</v>
      </c>
      <c r="E23" s="75" t="s">
        <v>96</v>
      </c>
      <c r="F23" s="74" t="s">
        <v>48</v>
      </c>
      <c r="G23" s="94">
        <v>2.0880000000000001</v>
      </c>
      <c r="H23" s="9"/>
      <c r="I23" s="9"/>
      <c r="J23" s="9"/>
      <c r="K23" s="9"/>
      <c r="L23" s="9"/>
      <c r="M23" s="9"/>
    </row>
    <row r="24" spans="1:13" ht="40.5" x14ac:dyDescent="0.2">
      <c r="A24" s="46" t="s">
        <v>77</v>
      </c>
      <c r="B24" s="56">
        <v>915</v>
      </c>
      <c r="C24" s="90" t="s">
        <v>4</v>
      </c>
      <c r="D24" s="90" t="s">
        <v>10</v>
      </c>
      <c r="E24" s="91" t="s">
        <v>92</v>
      </c>
      <c r="F24" s="90" t="s">
        <v>1</v>
      </c>
      <c r="G24" s="92">
        <f>G25</f>
        <v>4</v>
      </c>
      <c r="H24" s="9"/>
      <c r="I24" s="9"/>
      <c r="J24" s="9"/>
      <c r="K24" s="9"/>
      <c r="L24" s="9"/>
      <c r="M24" s="9"/>
    </row>
    <row r="25" spans="1:13" ht="27" x14ac:dyDescent="0.2">
      <c r="A25" s="158" t="s">
        <v>216</v>
      </c>
      <c r="B25" s="154">
        <v>915</v>
      </c>
      <c r="C25" s="155" t="s">
        <v>4</v>
      </c>
      <c r="D25" s="155" t="s">
        <v>10</v>
      </c>
      <c r="E25" s="156" t="s">
        <v>93</v>
      </c>
      <c r="F25" s="155" t="s">
        <v>1</v>
      </c>
      <c r="G25" s="159">
        <f>G26</f>
        <v>4</v>
      </c>
      <c r="H25" s="9"/>
      <c r="I25" s="9"/>
      <c r="J25" s="9"/>
      <c r="K25" s="9"/>
      <c r="L25" s="9"/>
      <c r="M25" s="9"/>
    </row>
    <row r="26" spans="1:13" ht="25.5" x14ac:dyDescent="0.2">
      <c r="A26" s="140" t="s">
        <v>46</v>
      </c>
      <c r="B26" s="152">
        <v>915</v>
      </c>
      <c r="C26" s="137" t="s">
        <v>4</v>
      </c>
      <c r="D26" s="137" t="s">
        <v>10</v>
      </c>
      <c r="E26" s="142" t="s">
        <v>94</v>
      </c>
      <c r="F26" s="137" t="s">
        <v>1</v>
      </c>
      <c r="G26" s="141">
        <f>G27</f>
        <v>4</v>
      </c>
      <c r="H26" s="9"/>
      <c r="I26" s="9"/>
      <c r="J26" s="9"/>
      <c r="K26" s="9"/>
      <c r="L26" s="9"/>
      <c r="M26" s="9"/>
    </row>
    <row r="27" spans="1:13" ht="38.25" x14ac:dyDescent="0.2">
      <c r="A27" s="11" t="s">
        <v>185</v>
      </c>
      <c r="B27" s="36">
        <v>915</v>
      </c>
      <c r="C27" s="74" t="s">
        <v>4</v>
      </c>
      <c r="D27" s="74" t="s">
        <v>10</v>
      </c>
      <c r="E27" s="89" t="s">
        <v>178</v>
      </c>
      <c r="F27" s="74" t="s">
        <v>1</v>
      </c>
      <c r="G27" s="93">
        <f>G28</f>
        <v>4</v>
      </c>
      <c r="H27" s="9"/>
      <c r="I27" s="9"/>
      <c r="J27" s="9"/>
      <c r="K27" s="9"/>
      <c r="L27" s="9"/>
      <c r="M27" s="9"/>
    </row>
    <row r="28" spans="1:13" ht="16.5" customHeight="1" x14ac:dyDescent="0.2">
      <c r="A28" s="11" t="s">
        <v>21</v>
      </c>
      <c r="B28" s="36">
        <v>915</v>
      </c>
      <c r="C28" s="74" t="s">
        <v>4</v>
      </c>
      <c r="D28" s="74" t="s">
        <v>10</v>
      </c>
      <c r="E28" s="89" t="s">
        <v>178</v>
      </c>
      <c r="F28" s="74" t="s">
        <v>60</v>
      </c>
      <c r="G28" s="93">
        <v>4</v>
      </c>
      <c r="H28" s="9"/>
      <c r="I28" s="9"/>
      <c r="J28" s="9"/>
      <c r="K28" s="9"/>
      <c r="L28" s="9"/>
      <c r="M28" s="9"/>
    </row>
    <row r="29" spans="1:13" hidden="1" x14ac:dyDescent="0.2">
      <c r="A29" s="55" t="s">
        <v>179</v>
      </c>
      <c r="B29" s="56">
        <v>915</v>
      </c>
      <c r="C29" s="90" t="s">
        <v>4</v>
      </c>
      <c r="D29" s="90" t="s">
        <v>22</v>
      </c>
      <c r="E29" s="120" t="s">
        <v>92</v>
      </c>
      <c r="F29" s="90" t="s">
        <v>1</v>
      </c>
      <c r="G29" s="121">
        <f>G30</f>
        <v>0</v>
      </c>
      <c r="H29" s="9"/>
      <c r="I29" s="9"/>
      <c r="J29" s="9"/>
      <c r="K29" s="9"/>
      <c r="L29" s="9"/>
      <c r="M29" s="9"/>
    </row>
    <row r="30" spans="1:13" hidden="1" x14ac:dyDescent="0.2">
      <c r="A30" s="16" t="s">
        <v>97</v>
      </c>
      <c r="B30" s="36">
        <v>915</v>
      </c>
      <c r="C30" s="74" t="s">
        <v>4</v>
      </c>
      <c r="D30" s="74" t="s">
        <v>22</v>
      </c>
      <c r="E30" s="89" t="s">
        <v>98</v>
      </c>
      <c r="F30" s="74" t="s">
        <v>1</v>
      </c>
      <c r="G30" s="93">
        <f>G31</f>
        <v>0</v>
      </c>
      <c r="H30" s="9"/>
      <c r="I30" s="9"/>
      <c r="J30" s="9"/>
      <c r="K30" s="9"/>
      <c r="L30" s="9"/>
      <c r="M30" s="9"/>
    </row>
    <row r="31" spans="1:13" ht="25.5" hidden="1" x14ac:dyDescent="0.2">
      <c r="A31" s="11" t="s">
        <v>46</v>
      </c>
      <c r="B31" s="36">
        <v>915</v>
      </c>
      <c r="C31" s="74" t="s">
        <v>4</v>
      </c>
      <c r="D31" s="74" t="s">
        <v>22</v>
      </c>
      <c r="E31" s="89" t="s">
        <v>99</v>
      </c>
      <c r="F31" s="74" t="s">
        <v>1</v>
      </c>
      <c r="G31" s="93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45</v>
      </c>
      <c r="B32" s="36">
        <v>915</v>
      </c>
      <c r="C32" s="74" t="s">
        <v>4</v>
      </c>
      <c r="D32" s="74" t="s">
        <v>22</v>
      </c>
      <c r="E32" s="89" t="s">
        <v>184</v>
      </c>
      <c r="F32" s="74" t="s">
        <v>1</v>
      </c>
      <c r="G32" s="93">
        <f>G33</f>
        <v>0</v>
      </c>
      <c r="H32" s="9"/>
      <c r="I32" s="9"/>
      <c r="J32" s="9"/>
      <c r="K32" s="9"/>
      <c r="L32" s="9"/>
      <c r="M32" s="9"/>
    </row>
    <row r="33" spans="1:13" hidden="1" x14ac:dyDescent="0.2">
      <c r="A33" s="11" t="s">
        <v>57</v>
      </c>
      <c r="B33" s="36">
        <v>915</v>
      </c>
      <c r="C33" s="74" t="s">
        <v>4</v>
      </c>
      <c r="D33" s="74" t="s">
        <v>22</v>
      </c>
      <c r="E33" s="89" t="s">
        <v>180</v>
      </c>
      <c r="F33" s="74" t="s">
        <v>48</v>
      </c>
      <c r="G33" s="93">
        <v>0</v>
      </c>
      <c r="H33" s="9"/>
      <c r="I33" s="9"/>
      <c r="J33" s="9"/>
      <c r="K33" s="9"/>
      <c r="L33" s="9"/>
      <c r="M33" s="9"/>
    </row>
    <row r="34" spans="1:13" x14ac:dyDescent="0.2">
      <c r="A34" s="46" t="s">
        <v>76</v>
      </c>
      <c r="B34" s="56">
        <v>915</v>
      </c>
      <c r="C34" s="90" t="s">
        <v>4</v>
      </c>
      <c r="D34" s="90" t="s">
        <v>15</v>
      </c>
      <c r="E34" s="91" t="s">
        <v>92</v>
      </c>
      <c r="F34" s="90" t="s">
        <v>1</v>
      </c>
      <c r="G34" s="121">
        <f>G35</f>
        <v>1</v>
      </c>
      <c r="H34" s="9"/>
      <c r="I34" s="9"/>
      <c r="J34" s="9"/>
      <c r="K34" s="9"/>
      <c r="L34" s="9"/>
      <c r="M34" s="9"/>
    </row>
    <row r="35" spans="1:13" ht="27" x14ac:dyDescent="0.2">
      <c r="A35" s="158" t="s">
        <v>216</v>
      </c>
      <c r="B35" s="154">
        <v>915</v>
      </c>
      <c r="C35" s="155" t="s">
        <v>4</v>
      </c>
      <c r="D35" s="155" t="s">
        <v>15</v>
      </c>
      <c r="E35" s="156" t="s">
        <v>93</v>
      </c>
      <c r="F35" s="155" t="s">
        <v>1</v>
      </c>
      <c r="G35" s="159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34" t="s">
        <v>271</v>
      </c>
      <c r="B36" s="36">
        <v>915</v>
      </c>
      <c r="C36" s="13" t="s">
        <v>4</v>
      </c>
      <c r="D36" s="13" t="s">
        <v>15</v>
      </c>
      <c r="E36" s="135" t="s">
        <v>293</v>
      </c>
      <c r="F36" s="13" t="s">
        <v>1</v>
      </c>
      <c r="G36" s="85">
        <f>G37</f>
        <v>1</v>
      </c>
      <c r="H36" s="9"/>
      <c r="I36" s="9"/>
      <c r="J36" s="9"/>
      <c r="K36" s="9"/>
      <c r="L36" s="9"/>
      <c r="M36" s="9"/>
    </row>
    <row r="37" spans="1:13" x14ac:dyDescent="0.2">
      <c r="A37" s="11" t="s">
        <v>75</v>
      </c>
      <c r="B37" s="36">
        <v>915</v>
      </c>
      <c r="C37" s="74" t="s">
        <v>4</v>
      </c>
      <c r="D37" s="74" t="s">
        <v>15</v>
      </c>
      <c r="E37" s="132" t="s">
        <v>293</v>
      </c>
      <c r="F37" s="74" t="s">
        <v>74</v>
      </c>
      <c r="G37" s="93">
        <v>1</v>
      </c>
      <c r="H37" s="9"/>
      <c r="I37" s="9"/>
      <c r="J37" s="9"/>
      <c r="K37" s="9"/>
      <c r="L37" s="9"/>
      <c r="M37" s="9"/>
    </row>
    <row r="38" spans="1:13" x14ac:dyDescent="0.2">
      <c r="A38" s="62" t="s">
        <v>73</v>
      </c>
      <c r="B38" s="56">
        <v>915</v>
      </c>
      <c r="C38" s="90" t="s">
        <v>4</v>
      </c>
      <c r="D38" s="90" t="s">
        <v>17</v>
      </c>
      <c r="E38" s="91" t="s">
        <v>92</v>
      </c>
      <c r="F38" s="90" t="s">
        <v>1</v>
      </c>
      <c r="G38" s="92">
        <f>G40</f>
        <v>1402.79</v>
      </c>
      <c r="H38" s="9"/>
      <c r="I38" s="9"/>
      <c r="J38" s="9"/>
      <c r="K38" s="9"/>
      <c r="L38" s="9"/>
      <c r="M38" s="9"/>
    </row>
    <row r="39" spans="1:13" ht="27" x14ac:dyDescent="0.2">
      <c r="A39" s="158" t="s">
        <v>225</v>
      </c>
      <c r="B39" s="154">
        <v>915</v>
      </c>
      <c r="C39" s="155" t="s">
        <v>4</v>
      </c>
      <c r="D39" s="155" t="s">
        <v>17</v>
      </c>
      <c r="E39" s="156" t="s">
        <v>93</v>
      </c>
      <c r="F39" s="155" t="s">
        <v>1</v>
      </c>
      <c r="G39" s="159">
        <f>G40</f>
        <v>1402.79</v>
      </c>
      <c r="H39" s="9"/>
      <c r="I39" s="9"/>
      <c r="J39" s="9"/>
      <c r="K39" s="9"/>
      <c r="L39" s="9"/>
      <c r="M39" s="9"/>
    </row>
    <row r="40" spans="1:13" ht="25.5" x14ac:dyDescent="0.2">
      <c r="A40" s="140" t="s">
        <v>46</v>
      </c>
      <c r="B40" s="152">
        <v>915</v>
      </c>
      <c r="C40" s="137" t="s">
        <v>4</v>
      </c>
      <c r="D40" s="137" t="s">
        <v>17</v>
      </c>
      <c r="E40" s="136" t="s">
        <v>94</v>
      </c>
      <c r="F40" s="137" t="s">
        <v>1</v>
      </c>
      <c r="G40" s="138">
        <f>G41</f>
        <v>1402.79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119</v>
      </c>
      <c r="B41" s="36">
        <v>915</v>
      </c>
      <c r="C41" s="13" t="s">
        <v>4</v>
      </c>
      <c r="D41" s="13" t="s">
        <v>17</v>
      </c>
      <c r="E41" s="18" t="s">
        <v>101</v>
      </c>
      <c r="F41" s="13" t="s">
        <v>1</v>
      </c>
      <c r="G41" s="85">
        <f>G42+G43+G44</f>
        <v>1402.79</v>
      </c>
      <c r="H41" s="9"/>
      <c r="I41" s="9"/>
      <c r="J41" s="9"/>
      <c r="K41" s="9"/>
      <c r="L41" s="9"/>
      <c r="M41" s="9"/>
    </row>
    <row r="42" spans="1:13" ht="25.5" x14ac:dyDescent="0.2">
      <c r="A42" s="12" t="s">
        <v>72</v>
      </c>
      <c r="B42" s="36">
        <v>915</v>
      </c>
      <c r="C42" s="13" t="s">
        <v>4</v>
      </c>
      <c r="D42" s="13" t="s">
        <v>17</v>
      </c>
      <c r="E42" s="18" t="s">
        <v>101</v>
      </c>
      <c r="F42" s="13" t="s">
        <v>5</v>
      </c>
      <c r="G42" s="94">
        <v>1085.0999999999999</v>
      </c>
      <c r="H42" s="9"/>
      <c r="I42" s="9"/>
      <c r="J42" s="9"/>
      <c r="K42" s="9"/>
      <c r="L42" s="9"/>
      <c r="M42" s="9"/>
    </row>
    <row r="43" spans="1:13" ht="25.5" customHeight="1" x14ac:dyDescent="0.2">
      <c r="A43" s="11" t="s">
        <v>44</v>
      </c>
      <c r="B43" s="36">
        <v>915</v>
      </c>
      <c r="C43" s="13" t="s">
        <v>4</v>
      </c>
      <c r="D43" s="13" t="s">
        <v>17</v>
      </c>
      <c r="E43" s="18" t="s">
        <v>101</v>
      </c>
      <c r="F43" s="13" t="s">
        <v>43</v>
      </c>
      <c r="G43" s="84">
        <v>315.95</v>
      </c>
      <c r="H43" s="9"/>
      <c r="I43" s="9"/>
      <c r="J43" s="9"/>
      <c r="K43" s="9"/>
      <c r="L43" s="9"/>
      <c r="M43" s="9"/>
    </row>
    <row r="44" spans="1:13" ht="17.25" customHeight="1" x14ac:dyDescent="0.2">
      <c r="A44" s="11" t="s">
        <v>57</v>
      </c>
      <c r="B44" s="36">
        <v>915</v>
      </c>
      <c r="C44" s="13" t="s">
        <v>4</v>
      </c>
      <c r="D44" s="13" t="s">
        <v>17</v>
      </c>
      <c r="E44" s="18" t="s">
        <v>101</v>
      </c>
      <c r="F44" s="13" t="s">
        <v>48</v>
      </c>
      <c r="G44" s="85">
        <v>1.74</v>
      </c>
      <c r="H44" s="9"/>
      <c r="I44" s="9"/>
      <c r="J44" s="9"/>
      <c r="K44" s="9"/>
      <c r="L44" s="9"/>
      <c r="M44" s="9"/>
    </row>
    <row r="45" spans="1:13" x14ac:dyDescent="0.2">
      <c r="A45" s="43" t="s">
        <v>71</v>
      </c>
      <c r="B45" s="57">
        <v>915</v>
      </c>
      <c r="C45" s="103" t="s">
        <v>20</v>
      </c>
      <c r="D45" s="103" t="s">
        <v>2</v>
      </c>
      <c r="E45" s="119" t="s">
        <v>92</v>
      </c>
      <c r="F45" s="103" t="s">
        <v>1</v>
      </c>
      <c r="G45" s="104">
        <f>G46</f>
        <v>184.42</v>
      </c>
      <c r="H45" s="9"/>
      <c r="I45" s="9"/>
      <c r="J45" s="9"/>
      <c r="K45" s="9"/>
      <c r="L45" s="9"/>
      <c r="M45" s="9"/>
    </row>
    <row r="46" spans="1:13" x14ac:dyDescent="0.2">
      <c r="A46" s="47" t="s">
        <v>70</v>
      </c>
      <c r="B46" s="56">
        <v>915</v>
      </c>
      <c r="C46" s="90" t="s">
        <v>20</v>
      </c>
      <c r="D46" s="90" t="s">
        <v>7</v>
      </c>
      <c r="E46" s="91" t="s">
        <v>92</v>
      </c>
      <c r="F46" s="90" t="s">
        <v>1</v>
      </c>
      <c r="G46" s="92">
        <f>G47</f>
        <v>184.42</v>
      </c>
      <c r="H46" s="9"/>
      <c r="I46" s="9"/>
      <c r="J46" s="9"/>
      <c r="K46" s="9"/>
      <c r="L46" s="9"/>
      <c r="M46" s="9"/>
    </row>
    <row r="47" spans="1:13" ht="27" x14ac:dyDescent="0.2">
      <c r="A47" s="158" t="s">
        <v>225</v>
      </c>
      <c r="B47" s="154">
        <v>915</v>
      </c>
      <c r="C47" s="155" t="s">
        <v>20</v>
      </c>
      <c r="D47" s="155" t="s">
        <v>7</v>
      </c>
      <c r="E47" s="156" t="s">
        <v>93</v>
      </c>
      <c r="F47" s="155" t="s">
        <v>1</v>
      </c>
      <c r="G47" s="159">
        <f>G48</f>
        <v>184.42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69</v>
      </c>
      <c r="B48" s="36">
        <v>915</v>
      </c>
      <c r="C48" s="74" t="s">
        <v>20</v>
      </c>
      <c r="D48" s="74" t="s">
        <v>7</v>
      </c>
      <c r="E48" s="75" t="s">
        <v>256</v>
      </c>
      <c r="F48" s="74" t="s">
        <v>1</v>
      </c>
      <c r="G48" s="93">
        <f>G50+G49</f>
        <v>184.42</v>
      </c>
      <c r="H48" s="9"/>
      <c r="I48" s="9"/>
      <c r="J48" s="9"/>
      <c r="K48" s="9"/>
      <c r="L48" s="9"/>
      <c r="M48" s="9"/>
    </row>
    <row r="49" spans="1:13" ht="22.5" customHeight="1" x14ac:dyDescent="0.2">
      <c r="A49" s="11" t="s">
        <v>68</v>
      </c>
      <c r="B49" s="36">
        <v>915</v>
      </c>
      <c r="C49" s="74" t="s">
        <v>20</v>
      </c>
      <c r="D49" s="74" t="s">
        <v>7</v>
      </c>
      <c r="E49" s="75" t="s">
        <v>256</v>
      </c>
      <c r="F49" s="74" t="s">
        <v>16</v>
      </c>
      <c r="G49" s="84">
        <v>184.42</v>
      </c>
      <c r="H49" s="9"/>
      <c r="I49" s="9"/>
      <c r="J49" s="9"/>
      <c r="K49" s="9"/>
      <c r="L49" s="9"/>
      <c r="M49" s="9"/>
    </row>
    <row r="50" spans="1:13" ht="25.5" hidden="1" x14ac:dyDescent="0.2">
      <c r="A50" s="11" t="s">
        <v>44</v>
      </c>
      <c r="B50" s="36">
        <v>915</v>
      </c>
      <c r="C50" s="74" t="s">
        <v>20</v>
      </c>
      <c r="D50" s="74" t="s">
        <v>7</v>
      </c>
      <c r="E50" s="75" t="s">
        <v>245</v>
      </c>
      <c r="F50" s="74" t="s">
        <v>43</v>
      </c>
      <c r="G50" s="93">
        <v>0</v>
      </c>
      <c r="H50" s="9"/>
      <c r="I50" s="9"/>
      <c r="J50" s="9"/>
      <c r="K50" s="9"/>
      <c r="L50" s="9"/>
      <c r="M50" s="9"/>
    </row>
    <row r="51" spans="1:13" ht="25.5" x14ac:dyDescent="0.2">
      <c r="A51" s="106" t="s">
        <v>67</v>
      </c>
      <c r="B51" s="57">
        <v>915</v>
      </c>
      <c r="C51" s="103" t="s">
        <v>7</v>
      </c>
      <c r="D51" s="103" t="s">
        <v>2</v>
      </c>
      <c r="E51" s="119" t="s">
        <v>92</v>
      </c>
      <c r="F51" s="103" t="s">
        <v>1</v>
      </c>
      <c r="G51" s="104">
        <f>G52</f>
        <v>151.9</v>
      </c>
      <c r="H51" s="9"/>
      <c r="I51" s="9"/>
      <c r="J51" s="9"/>
      <c r="K51" s="9"/>
      <c r="L51" s="9"/>
      <c r="M51" s="9"/>
    </row>
    <row r="52" spans="1:13" ht="30.75" customHeight="1" x14ac:dyDescent="0.2">
      <c r="A52" s="48" t="s">
        <v>301</v>
      </c>
      <c r="B52" s="56">
        <v>915</v>
      </c>
      <c r="C52" s="90" t="s">
        <v>7</v>
      </c>
      <c r="D52" s="90" t="s">
        <v>12</v>
      </c>
      <c r="E52" s="91" t="s">
        <v>92</v>
      </c>
      <c r="F52" s="90" t="s">
        <v>1</v>
      </c>
      <c r="G52" s="92">
        <f>G53</f>
        <v>151.9</v>
      </c>
      <c r="H52" s="9"/>
      <c r="I52" s="9"/>
      <c r="J52" s="9"/>
      <c r="K52" s="9"/>
      <c r="L52" s="9"/>
      <c r="M52" s="9"/>
    </row>
    <row r="53" spans="1:13" ht="25.5" x14ac:dyDescent="0.2">
      <c r="A53" s="161" t="s">
        <v>278</v>
      </c>
      <c r="B53" s="154">
        <v>915</v>
      </c>
      <c r="C53" s="155" t="s">
        <v>7</v>
      </c>
      <c r="D53" s="155" t="s">
        <v>12</v>
      </c>
      <c r="E53" s="170" t="s">
        <v>118</v>
      </c>
      <c r="F53" s="155" t="s">
        <v>1</v>
      </c>
      <c r="G53" s="157">
        <f>G54</f>
        <v>151.9</v>
      </c>
      <c r="H53" s="9"/>
      <c r="I53" s="9"/>
      <c r="J53" s="9"/>
      <c r="K53" s="9"/>
      <c r="L53" s="9"/>
      <c r="M53" s="9"/>
    </row>
    <row r="54" spans="1:13" x14ac:dyDescent="0.2">
      <c r="A54" s="140" t="s">
        <v>45</v>
      </c>
      <c r="B54" s="152">
        <v>915</v>
      </c>
      <c r="C54" s="137" t="s">
        <v>7</v>
      </c>
      <c r="D54" s="137" t="s">
        <v>12</v>
      </c>
      <c r="E54" s="144" t="s">
        <v>267</v>
      </c>
      <c r="F54" s="137" t="s">
        <v>1</v>
      </c>
      <c r="G54" s="141">
        <f>G55</f>
        <v>151.9</v>
      </c>
      <c r="H54" s="9"/>
      <c r="I54" s="9"/>
      <c r="J54" s="9"/>
      <c r="K54" s="9"/>
      <c r="L54" s="9"/>
      <c r="M54" s="9"/>
    </row>
    <row r="55" spans="1:13" x14ac:dyDescent="0.2">
      <c r="A55" s="100" t="s">
        <v>263</v>
      </c>
      <c r="B55" s="72">
        <v>915</v>
      </c>
      <c r="C55" s="98" t="s">
        <v>7</v>
      </c>
      <c r="D55" s="98" t="s">
        <v>12</v>
      </c>
      <c r="E55" s="133" t="s">
        <v>286</v>
      </c>
      <c r="F55" s="98" t="s">
        <v>1</v>
      </c>
      <c r="G55" s="84">
        <f>G56</f>
        <v>151.9</v>
      </c>
      <c r="H55" s="9"/>
      <c r="I55" s="9"/>
      <c r="J55" s="9"/>
      <c r="K55" s="9"/>
      <c r="L55" s="9"/>
      <c r="M55" s="9"/>
    </row>
    <row r="56" spans="1:13" ht="25.5" x14ac:dyDescent="0.2">
      <c r="A56" s="100" t="s">
        <v>44</v>
      </c>
      <c r="B56" s="72">
        <v>915</v>
      </c>
      <c r="C56" s="98" t="s">
        <v>7</v>
      </c>
      <c r="D56" s="98" t="s">
        <v>12</v>
      </c>
      <c r="E56" s="133" t="s">
        <v>286</v>
      </c>
      <c r="F56" s="98" t="s">
        <v>43</v>
      </c>
      <c r="G56" s="84">
        <v>151.9</v>
      </c>
      <c r="H56" s="9"/>
      <c r="I56" s="9"/>
      <c r="J56" s="9"/>
      <c r="K56" s="9"/>
      <c r="L56" s="9"/>
      <c r="M56" s="9"/>
    </row>
    <row r="57" spans="1:13" x14ac:dyDescent="0.2">
      <c r="A57" s="45" t="s">
        <v>66</v>
      </c>
      <c r="B57" s="57">
        <v>915</v>
      </c>
      <c r="C57" s="103" t="s">
        <v>41</v>
      </c>
      <c r="D57" s="103" t="s">
        <v>2</v>
      </c>
      <c r="E57" s="119" t="s">
        <v>92</v>
      </c>
      <c r="F57" s="103" t="s">
        <v>1</v>
      </c>
      <c r="G57" s="104">
        <f>G58+G63</f>
        <v>1194.92</v>
      </c>
      <c r="H57" s="9"/>
      <c r="I57" s="9"/>
      <c r="J57" s="9"/>
      <c r="K57" s="9"/>
      <c r="L57" s="9"/>
      <c r="M57" s="9"/>
    </row>
    <row r="58" spans="1:13" x14ac:dyDescent="0.2">
      <c r="A58" s="47" t="s">
        <v>65</v>
      </c>
      <c r="B58" s="56">
        <v>915</v>
      </c>
      <c r="C58" s="90" t="s">
        <v>41</v>
      </c>
      <c r="D58" s="90" t="s">
        <v>63</v>
      </c>
      <c r="E58" s="91" t="s">
        <v>92</v>
      </c>
      <c r="F58" s="90" t="s">
        <v>1</v>
      </c>
      <c r="G58" s="92">
        <f>G59</f>
        <v>524.37</v>
      </c>
      <c r="H58" s="9"/>
      <c r="I58" s="9"/>
      <c r="J58" s="9"/>
      <c r="K58" s="9"/>
      <c r="L58" s="9"/>
      <c r="M58" s="9"/>
    </row>
    <row r="59" spans="1:13" ht="27" x14ac:dyDescent="0.2">
      <c r="A59" s="158" t="s">
        <v>218</v>
      </c>
      <c r="B59" s="154">
        <v>915</v>
      </c>
      <c r="C59" s="155" t="s">
        <v>41</v>
      </c>
      <c r="D59" s="155" t="s">
        <v>63</v>
      </c>
      <c r="E59" s="156" t="s">
        <v>103</v>
      </c>
      <c r="F59" s="155" t="s">
        <v>1</v>
      </c>
      <c r="G59" s="159">
        <f>G60</f>
        <v>524.37</v>
      </c>
      <c r="H59" s="9"/>
      <c r="I59" s="9"/>
      <c r="J59" s="9"/>
      <c r="K59" s="9"/>
      <c r="L59" s="9"/>
      <c r="M59" s="9"/>
    </row>
    <row r="60" spans="1:13" x14ac:dyDescent="0.2">
      <c r="A60" s="140" t="s">
        <v>45</v>
      </c>
      <c r="B60" s="152">
        <v>915</v>
      </c>
      <c r="C60" s="137" t="s">
        <v>41</v>
      </c>
      <c r="D60" s="137" t="s">
        <v>63</v>
      </c>
      <c r="E60" s="139" t="s">
        <v>295</v>
      </c>
      <c r="F60" s="137" t="s">
        <v>1</v>
      </c>
      <c r="G60" s="141">
        <f>G61</f>
        <v>524.37</v>
      </c>
      <c r="H60" s="9"/>
      <c r="I60" s="9"/>
      <c r="J60" s="9"/>
      <c r="K60" s="9"/>
      <c r="L60" s="9"/>
      <c r="M60" s="9"/>
    </row>
    <row r="61" spans="1:13" x14ac:dyDescent="0.2">
      <c r="A61" s="11" t="s">
        <v>64</v>
      </c>
      <c r="B61" s="36">
        <v>915</v>
      </c>
      <c r="C61" s="74" t="s">
        <v>41</v>
      </c>
      <c r="D61" s="74" t="s">
        <v>63</v>
      </c>
      <c r="E61" s="132" t="s">
        <v>294</v>
      </c>
      <c r="F61" s="74" t="s">
        <v>1</v>
      </c>
      <c r="G61" s="93">
        <f>G62</f>
        <v>524.37</v>
      </c>
      <c r="H61" s="9"/>
      <c r="I61" s="9"/>
      <c r="J61" s="9"/>
      <c r="K61" s="9"/>
      <c r="L61" s="9"/>
      <c r="M61" s="9"/>
    </row>
    <row r="62" spans="1:13" ht="25.5" customHeight="1" x14ac:dyDescent="0.2">
      <c r="A62" s="11" t="s">
        <v>44</v>
      </c>
      <c r="B62" s="36">
        <v>915</v>
      </c>
      <c r="C62" s="74" t="s">
        <v>41</v>
      </c>
      <c r="D62" s="74" t="s">
        <v>63</v>
      </c>
      <c r="E62" s="132" t="s">
        <v>294</v>
      </c>
      <c r="F62" s="74" t="s">
        <v>43</v>
      </c>
      <c r="G62" s="84">
        <v>524.37</v>
      </c>
      <c r="H62" s="9"/>
      <c r="I62" s="9"/>
      <c r="J62" s="9"/>
      <c r="K62" s="9"/>
      <c r="L62" s="9"/>
      <c r="M62" s="9"/>
    </row>
    <row r="63" spans="1:13" x14ac:dyDescent="0.2">
      <c r="A63" s="48" t="s">
        <v>62</v>
      </c>
      <c r="B63" s="56">
        <v>915</v>
      </c>
      <c r="C63" s="90" t="s">
        <v>41</v>
      </c>
      <c r="D63" s="90" t="s">
        <v>61</v>
      </c>
      <c r="E63" s="91" t="s">
        <v>92</v>
      </c>
      <c r="F63" s="90" t="s">
        <v>1</v>
      </c>
      <c r="G63" s="92">
        <f>G64+G77</f>
        <v>670.55</v>
      </c>
      <c r="H63" s="9"/>
      <c r="I63" s="9"/>
      <c r="J63" s="9"/>
      <c r="K63" s="9"/>
      <c r="L63" s="9"/>
      <c r="M63" s="9"/>
    </row>
    <row r="64" spans="1:13" ht="26.25" customHeight="1" x14ac:dyDescent="0.2">
      <c r="A64" s="160" t="s">
        <v>219</v>
      </c>
      <c r="B64" s="154">
        <v>915</v>
      </c>
      <c r="C64" s="155" t="s">
        <v>41</v>
      </c>
      <c r="D64" s="155" t="s">
        <v>61</v>
      </c>
      <c r="E64" s="156" t="s">
        <v>102</v>
      </c>
      <c r="F64" s="155" t="s">
        <v>1</v>
      </c>
      <c r="G64" s="159">
        <f>G65+G73+G75+G71+G69+G67</f>
        <v>669.55</v>
      </c>
      <c r="H64" s="9"/>
      <c r="I64" s="9"/>
      <c r="J64" s="9"/>
      <c r="K64" s="9"/>
      <c r="L64" s="9"/>
      <c r="M64" s="65"/>
    </row>
    <row r="65" spans="1:13" hidden="1" x14ac:dyDescent="0.2">
      <c r="A65" s="11" t="s">
        <v>45</v>
      </c>
      <c r="B65" s="72">
        <v>915</v>
      </c>
      <c r="C65" s="13" t="s">
        <v>41</v>
      </c>
      <c r="D65" s="13" t="s">
        <v>61</v>
      </c>
      <c r="E65" s="135" t="s">
        <v>285</v>
      </c>
      <c r="F65" s="13" t="s">
        <v>1</v>
      </c>
      <c r="G65" s="85">
        <f>G66</f>
        <v>0</v>
      </c>
      <c r="H65" s="9"/>
      <c r="I65" s="9"/>
      <c r="J65" s="9"/>
      <c r="K65" s="9"/>
      <c r="L65" s="9"/>
      <c r="M65" s="65"/>
    </row>
    <row r="66" spans="1:13" ht="25.5" hidden="1" x14ac:dyDescent="0.2">
      <c r="A66" s="11" t="s">
        <v>44</v>
      </c>
      <c r="B66" s="72">
        <v>915</v>
      </c>
      <c r="C66" s="13" t="s">
        <v>41</v>
      </c>
      <c r="D66" s="13" t="s">
        <v>61</v>
      </c>
      <c r="E66" s="135" t="s">
        <v>285</v>
      </c>
      <c r="F66" s="13" t="s">
        <v>43</v>
      </c>
      <c r="G66" s="85">
        <v>0</v>
      </c>
      <c r="H66" s="9"/>
      <c r="I66" s="9"/>
      <c r="J66" s="9"/>
      <c r="K66" s="9"/>
      <c r="L66" s="9"/>
      <c r="M66" s="65"/>
    </row>
    <row r="67" spans="1:13" ht="25.5" x14ac:dyDescent="0.2">
      <c r="A67" s="107" t="s">
        <v>186</v>
      </c>
      <c r="B67" s="36">
        <v>915</v>
      </c>
      <c r="C67" s="74" t="s">
        <v>41</v>
      </c>
      <c r="D67" s="74" t="s">
        <v>61</v>
      </c>
      <c r="E67" s="132" t="s">
        <v>291</v>
      </c>
      <c r="F67" s="74" t="s">
        <v>1</v>
      </c>
      <c r="G67" s="93">
        <f>G68</f>
        <v>2.9</v>
      </c>
      <c r="H67" s="9"/>
      <c r="I67" s="9"/>
      <c r="J67" s="9"/>
      <c r="K67" s="9"/>
      <c r="L67" s="9"/>
      <c r="M67" s="65"/>
    </row>
    <row r="68" spans="1:13" x14ac:dyDescent="0.2">
      <c r="A68" s="107" t="s">
        <v>21</v>
      </c>
      <c r="B68" s="58">
        <v>915</v>
      </c>
      <c r="C68" s="74" t="s">
        <v>41</v>
      </c>
      <c r="D68" s="74" t="s">
        <v>61</v>
      </c>
      <c r="E68" s="132" t="s">
        <v>291</v>
      </c>
      <c r="F68" s="74" t="s">
        <v>60</v>
      </c>
      <c r="G68" s="85">
        <v>2.9</v>
      </c>
      <c r="H68" s="9"/>
      <c r="I68" s="9"/>
      <c r="J68" s="9"/>
      <c r="K68" s="9"/>
      <c r="L68" s="9"/>
      <c r="M68" s="65"/>
    </row>
    <row r="69" spans="1:13" x14ac:dyDescent="0.2">
      <c r="A69" s="11" t="s">
        <v>45</v>
      </c>
      <c r="B69" s="72">
        <v>915</v>
      </c>
      <c r="C69" s="13" t="s">
        <v>41</v>
      </c>
      <c r="D69" s="13" t="s">
        <v>61</v>
      </c>
      <c r="E69" s="18" t="s">
        <v>257</v>
      </c>
      <c r="F69" s="13" t="s">
        <v>1</v>
      </c>
      <c r="G69" s="85">
        <f>G70</f>
        <v>424.8</v>
      </c>
      <c r="H69" s="9"/>
      <c r="I69" s="9"/>
      <c r="J69" s="9"/>
      <c r="K69" s="9"/>
      <c r="L69" s="9"/>
      <c r="M69" s="65"/>
    </row>
    <row r="70" spans="1:13" ht="25.5" x14ac:dyDescent="0.2">
      <c r="A70" s="11" t="s">
        <v>44</v>
      </c>
      <c r="B70" s="72">
        <v>915</v>
      </c>
      <c r="C70" s="13" t="s">
        <v>41</v>
      </c>
      <c r="D70" s="13" t="s">
        <v>61</v>
      </c>
      <c r="E70" s="18" t="s">
        <v>257</v>
      </c>
      <c r="F70" s="13" t="s">
        <v>43</v>
      </c>
      <c r="G70" s="85">
        <v>424.8</v>
      </c>
      <c r="H70" s="9"/>
      <c r="I70" s="9"/>
      <c r="J70" s="9"/>
      <c r="K70" s="9"/>
      <c r="L70" s="9"/>
      <c r="M70" s="65"/>
    </row>
    <row r="71" spans="1:13" x14ac:dyDescent="0.2">
      <c r="A71" s="11" t="s">
        <v>45</v>
      </c>
      <c r="B71" s="36">
        <v>915</v>
      </c>
      <c r="C71" s="13" t="s">
        <v>41</v>
      </c>
      <c r="D71" s="13" t="s">
        <v>61</v>
      </c>
      <c r="E71" s="18" t="s">
        <v>252</v>
      </c>
      <c r="F71" s="13" t="s">
        <v>1</v>
      </c>
      <c r="G71" s="85">
        <f>G72</f>
        <v>47.2</v>
      </c>
      <c r="H71" s="9"/>
      <c r="I71" s="9"/>
      <c r="J71" s="9"/>
      <c r="K71" s="9"/>
      <c r="L71" s="9"/>
      <c r="M71" s="9"/>
    </row>
    <row r="72" spans="1:13" ht="25.5" x14ac:dyDescent="0.2">
      <c r="A72" s="11" t="s">
        <v>44</v>
      </c>
      <c r="B72" s="36">
        <v>915</v>
      </c>
      <c r="C72" s="13" t="s">
        <v>41</v>
      </c>
      <c r="D72" s="13" t="s">
        <v>61</v>
      </c>
      <c r="E72" s="18" t="s">
        <v>252</v>
      </c>
      <c r="F72" s="13" t="s">
        <v>43</v>
      </c>
      <c r="G72" s="85">
        <v>47.2</v>
      </c>
      <c r="H72" s="9"/>
      <c r="I72" s="9"/>
      <c r="J72" s="9"/>
      <c r="K72" s="9"/>
      <c r="L72" s="9"/>
      <c r="M72" s="9"/>
    </row>
    <row r="73" spans="1:13" x14ac:dyDescent="0.2">
      <c r="A73" s="11" t="s">
        <v>45</v>
      </c>
      <c r="B73" s="36">
        <v>915</v>
      </c>
      <c r="C73" s="13" t="s">
        <v>41</v>
      </c>
      <c r="D73" s="13" t="s">
        <v>61</v>
      </c>
      <c r="E73" s="18" t="s">
        <v>248</v>
      </c>
      <c r="F73" s="13" t="s">
        <v>1</v>
      </c>
      <c r="G73" s="85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44</v>
      </c>
      <c r="B74" s="36">
        <v>915</v>
      </c>
      <c r="C74" s="13" t="s">
        <v>41</v>
      </c>
      <c r="D74" s="13" t="s">
        <v>61</v>
      </c>
      <c r="E74" s="18" t="s">
        <v>248</v>
      </c>
      <c r="F74" s="13" t="s">
        <v>43</v>
      </c>
      <c r="G74" s="85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45</v>
      </c>
      <c r="B75" s="36">
        <v>915</v>
      </c>
      <c r="C75" s="13" t="s">
        <v>41</v>
      </c>
      <c r="D75" s="13" t="s">
        <v>61</v>
      </c>
      <c r="E75" s="18" t="s">
        <v>247</v>
      </c>
      <c r="F75" s="13" t="s">
        <v>1</v>
      </c>
      <c r="G75" s="85">
        <f>G76</f>
        <v>1.95</v>
      </c>
      <c r="H75" s="9"/>
      <c r="I75" s="9"/>
      <c r="J75" s="9"/>
      <c r="K75" s="9"/>
      <c r="L75" s="9"/>
      <c r="M75" s="9"/>
    </row>
    <row r="76" spans="1:13" ht="27.75" customHeight="1" x14ac:dyDescent="0.2">
      <c r="A76" s="11" t="s">
        <v>44</v>
      </c>
      <c r="B76" s="36">
        <v>915</v>
      </c>
      <c r="C76" s="13" t="s">
        <v>41</v>
      </c>
      <c r="D76" s="13" t="s">
        <v>61</v>
      </c>
      <c r="E76" s="18" t="s">
        <v>247</v>
      </c>
      <c r="F76" s="13" t="s">
        <v>43</v>
      </c>
      <c r="G76" s="85">
        <v>1.95</v>
      </c>
      <c r="H76" s="9"/>
      <c r="I76" s="9"/>
      <c r="J76" s="9"/>
      <c r="K76" s="9"/>
      <c r="L76" s="9"/>
      <c r="M76" s="9"/>
    </row>
    <row r="77" spans="1:13" ht="40.5" x14ac:dyDescent="0.2">
      <c r="A77" s="158" t="s">
        <v>220</v>
      </c>
      <c r="B77" s="154">
        <v>915</v>
      </c>
      <c r="C77" s="155" t="s">
        <v>41</v>
      </c>
      <c r="D77" s="155" t="s">
        <v>61</v>
      </c>
      <c r="E77" s="156" t="s">
        <v>114</v>
      </c>
      <c r="F77" s="155" t="s">
        <v>1</v>
      </c>
      <c r="G77" s="159">
        <f>G78</f>
        <v>1</v>
      </c>
      <c r="H77" s="9"/>
      <c r="I77" s="9"/>
      <c r="J77" s="9"/>
      <c r="K77" s="9"/>
      <c r="L77" s="9"/>
      <c r="M77" s="9"/>
    </row>
    <row r="78" spans="1:13" ht="26.25" customHeight="1" x14ac:dyDescent="0.2">
      <c r="A78" s="153" t="s">
        <v>275</v>
      </c>
      <c r="B78" s="72">
        <v>915</v>
      </c>
      <c r="C78" s="13" t="s">
        <v>41</v>
      </c>
      <c r="D78" s="13" t="s">
        <v>61</v>
      </c>
      <c r="E78" s="135" t="s">
        <v>204</v>
      </c>
      <c r="F78" s="13" t="s">
        <v>1</v>
      </c>
      <c r="G78" s="85">
        <f>G79</f>
        <v>1</v>
      </c>
      <c r="H78" s="9"/>
      <c r="I78" s="9"/>
      <c r="J78" s="9"/>
      <c r="K78" s="9"/>
      <c r="L78" s="64"/>
      <c r="M78" s="9"/>
    </row>
    <row r="79" spans="1:13" ht="25.5" x14ac:dyDescent="0.2">
      <c r="A79" s="107" t="s">
        <v>44</v>
      </c>
      <c r="B79" s="36">
        <v>915</v>
      </c>
      <c r="C79" s="13" t="s">
        <v>41</v>
      </c>
      <c r="D79" s="13" t="s">
        <v>61</v>
      </c>
      <c r="E79" s="135" t="s">
        <v>204</v>
      </c>
      <c r="F79" s="13" t="s">
        <v>43</v>
      </c>
      <c r="G79" s="85">
        <v>1</v>
      </c>
      <c r="H79" s="9"/>
      <c r="I79" s="9"/>
      <c r="J79" s="9"/>
      <c r="K79" s="9"/>
      <c r="L79" s="9"/>
      <c r="M79" s="9"/>
    </row>
    <row r="80" spans="1:13" x14ac:dyDescent="0.2">
      <c r="A80" s="44" t="s">
        <v>59</v>
      </c>
      <c r="B80" s="57">
        <v>915</v>
      </c>
      <c r="C80" s="103" t="s">
        <v>54</v>
      </c>
      <c r="D80" s="103" t="s">
        <v>2</v>
      </c>
      <c r="E80" s="119" t="s">
        <v>92</v>
      </c>
      <c r="F80" s="103" t="s">
        <v>1</v>
      </c>
      <c r="G80" s="104">
        <f>G81+G86</f>
        <v>2869.49</v>
      </c>
      <c r="H80" s="9"/>
      <c r="I80" s="9"/>
      <c r="J80" s="9"/>
      <c r="K80" s="9"/>
      <c r="L80" s="9"/>
      <c r="M80" s="9"/>
    </row>
    <row r="81" spans="1:13" x14ac:dyDescent="0.2">
      <c r="A81" s="47" t="s">
        <v>58</v>
      </c>
      <c r="B81" s="56">
        <v>915</v>
      </c>
      <c r="C81" s="90" t="s">
        <v>54</v>
      </c>
      <c r="D81" s="90" t="s">
        <v>4</v>
      </c>
      <c r="E81" s="91" t="s">
        <v>92</v>
      </c>
      <c r="F81" s="90" t="s">
        <v>1</v>
      </c>
      <c r="G81" s="92">
        <f>G82</f>
        <v>282.99</v>
      </c>
      <c r="H81" s="9"/>
      <c r="I81" s="9"/>
      <c r="J81" s="9"/>
      <c r="K81" s="9"/>
      <c r="L81" s="9"/>
      <c r="M81" s="9"/>
    </row>
    <row r="82" spans="1:13" ht="26.25" customHeight="1" x14ac:dyDescent="0.2">
      <c r="A82" s="161" t="s">
        <v>279</v>
      </c>
      <c r="B82" s="154">
        <v>915</v>
      </c>
      <c r="C82" s="155" t="s">
        <v>54</v>
      </c>
      <c r="D82" s="155" t="s">
        <v>4</v>
      </c>
      <c r="E82" s="170" t="s">
        <v>268</v>
      </c>
      <c r="F82" s="155" t="s">
        <v>1</v>
      </c>
      <c r="G82" s="157">
        <f>G83</f>
        <v>282.99</v>
      </c>
      <c r="H82" s="9"/>
      <c r="I82" s="9"/>
      <c r="J82" s="9"/>
      <c r="K82" s="9"/>
      <c r="L82" s="9"/>
      <c r="M82" s="9"/>
    </row>
    <row r="83" spans="1:13" x14ac:dyDescent="0.2">
      <c r="A83" s="140" t="s">
        <v>45</v>
      </c>
      <c r="B83" s="152">
        <v>915</v>
      </c>
      <c r="C83" s="137" t="s">
        <v>54</v>
      </c>
      <c r="D83" s="137" t="s">
        <v>4</v>
      </c>
      <c r="E83" s="144" t="s">
        <v>269</v>
      </c>
      <c r="F83" s="137" t="s">
        <v>1</v>
      </c>
      <c r="G83" s="141">
        <f>G84</f>
        <v>282.99</v>
      </c>
      <c r="H83" s="9"/>
      <c r="I83" s="9"/>
      <c r="J83" s="9"/>
      <c r="K83" s="9"/>
      <c r="L83" s="9"/>
      <c r="M83" s="9"/>
    </row>
    <row r="84" spans="1:13" ht="20.25" customHeight="1" x14ac:dyDescent="0.2">
      <c r="A84" s="12" t="s">
        <v>104</v>
      </c>
      <c r="B84" s="58">
        <v>915</v>
      </c>
      <c r="C84" s="74" t="s">
        <v>54</v>
      </c>
      <c r="D84" s="74" t="s">
        <v>4</v>
      </c>
      <c r="E84" s="135" t="s">
        <v>289</v>
      </c>
      <c r="F84" s="74" t="s">
        <v>1</v>
      </c>
      <c r="G84" s="93">
        <f>G85</f>
        <v>282.99</v>
      </c>
      <c r="H84" s="9"/>
      <c r="I84" s="9"/>
      <c r="J84" s="9"/>
      <c r="K84" s="9"/>
      <c r="L84" s="9"/>
      <c r="M84" s="9"/>
    </row>
    <row r="85" spans="1:13" ht="25.5" x14ac:dyDescent="0.2">
      <c r="A85" s="12" t="s">
        <v>44</v>
      </c>
      <c r="B85" s="36">
        <v>915</v>
      </c>
      <c r="C85" s="74" t="s">
        <v>54</v>
      </c>
      <c r="D85" s="74" t="s">
        <v>4</v>
      </c>
      <c r="E85" s="135" t="s">
        <v>289</v>
      </c>
      <c r="F85" s="74" t="s">
        <v>43</v>
      </c>
      <c r="G85" s="84">
        <v>282.99</v>
      </c>
      <c r="H85" s="9"/>
      <c r="I85" s="9"/>
      <c r="J85" s="9"/>
      <c r="K85" s="9"/>
      <c r="L85" s="9"/>
      <c r="M85" s="9"/>
    </row>
    <row r="86" spans="1:13" x14ac:dyDescent="0.2">
      <c r="A86" s="48" t="s">
        <v>187</v>
      </c>
      <c r="B86" s="70" t="s">
        <v>200</v>
      </c>
      <c r="C86" s="90" t="s">
        <v>54</v>
      </c>
      <c r="D86" s="90" t="s">
        <v>7</v>
      </c>
      <c r="E86" s="91" t="s">
        <v>92</v>
      </c>
      <c r="F86" s="90" t="s">
        <v>1</v>
      </c>
      <c r="G86" s="121">
        <f>G87</f>
        <v>2586.5</v>
      </c>
      <c r="H86" s="9"/>
      <c r="I86" s="9"/>
      <c r="J86" s="9"/>
      <c r="K86" s="9"/>
      <c r="L86" s="9"/>
      <c r="M86" s="9"/>
    </row>
    <row r="87" spans="1:13" ht="27" x14ac:dyDescent="0.2">
      <c r="A87" s="158" t="s">
        <v>221</v>
      </c>
      <c r="B87" s="154">
        <v>915</v>
      </c>
      <c r="C87" s="155" t="s">
        <v>54</v>
      </c>
      <c r="D87" s="155" t="s">
        <v>7</v>
      </c>
      <c r="E87" s="156" t="s">
        <v>105</v>
      </c>
      <c r="F87" s="155" t="s">
        <v>1</v>
      </c>
      <c r="G87" s="159">
        <f>G96+G88+G90+G92+G94</f>
        <v>2586.5</v>
      </c>
      <c r="H87" s="9"/>
      <c r="I87" s="9"/>
      <c r="J87" s="9"/>
      <c r="K87" s="9"/>
      <c r="L87" s="9"/>
      <c r="M87" s="9"/>
    </row>
    <row r="88" spans="1:13" hidden="1" x14ac:dyDescent="0.2">
      <c r="A88" s="11" t="s">
        <v>45</v>
      </c>
      <c r="B88" s="72">
        <v>915</v>
      </c>
      <c r="C88" s="98" t="s">
        <v>54</v>
      </c>
      <c r="D88" s="98" t="s">
        <v>7</v>
      </c>
      <c r="E88" s="114" t="s">
        <v>249</v>
      </c>
      <c r="F88" s="98" t="s">
        <v>1</v>
      </c>
      <c r="G88" s="99">
        <f>G89</f>
        <v>0</v>
      </c>
      <c r="H88" s="9"/>
      <c r="I88" s="9"/>
      <c r="J88" s="9"/>
      <c r="K88" s="9"/>
      <c r="L88" s="9"/>
      <c r="M88" s="9"/>
    </row>
    <row r="89" spans="1:13" ht="25.5" hidden="1" x14ac:dyDescent="0.2">
      <c r="A89" s="11" t="s">
        <v>44</v>
      </c>
      <c r="B89" s="72">
        <v>915</v>
      </c>
      <c r="C89" s="98" t="s">
        <v>54</v>
      </c>
      <c r="D89" s="98" t="s">
        <v>7</v>
      </c>
      <c r="E89" s="114" t="s">
        <v>249</v>
      </c>
      <c r="F89" s="98" t="s">
        <v>43</v>
      </c>
      <c r="G89" s="99"/>
      <c r="H89" s="9"/>
      <c r="I89" s="9"/>
      <c r="J89" s="9"/>
      <c r="K89" s="9"/>
      <c r="L89" s="9"/>
      <c r="M89" s="9"/>
    </row>
    <row r="90" spans="1:13" hidden="1" x14ac:dyDescent="0.2">
      <c r="A90" s="11" t="s">
        <v>45</v>
      </c>
      <c r="B90" s="72">
        <v>915</v>
      </c>
      <c r="C90" s="98" t="s">
        <v>54</v>
      </c>
      <c r="D90" s="98" t="s">
        <v>7</v>
      </c>
      <c r="E90" s="114" t="s">
        <v>250</v>
      </c>
      <c r="F90" s="98" t="s">
        <v>1</v>
      </c>
      <c r="G90" s="99">
        <f>G91</f>
        <v>0</v>
      </c>
      <c r="H90" s="9"/>
      <c r="I90" s="9"/>
      <c r="J90" s="9"/>
      <c r="K90" s="9"/>
      <c r="L90" s="9"/>
      <c r="M90" s="9"/>
    </row>
    <row r="91" spans="1:13" ht="25.5" hidden="1" x14ac:dyDescent="0.2">
      <c r="A91" s="11" t="s">
        <v>44</v>
      </c>
      <c r="B91" s="72">
        <v>915</v>
      </c>
      <c r="C91" s="98" t="s">
        <v>54</v>
      </c>
      <c r="D91" s="98" t="s">
        <v>7</v>
      </c>
      <c r="E91" s="114" t="s">
        <v>250</v>
      </c>
      <c r="F91" s="98" t="s">
        <v>43</v>
      </c>
      <c r="G91" s="99"/>
      <c r="H91" s="9"/>
      <c r="I91" s="9"/>
      <c r="J91" s="9"/>
      <c r="K91" s="9"/>
      <c r="L91" s="9"/>
      <c r="M91" s="9"/>
    </row>
    <row r="92" spans="1:13" x14ac:dyDescent="0.2">
      <c r="A92" s="11" t="s">
        <v>45</v>
      </c>
      <c r="B92" s="72">
        <v>915</v>
      </c>
      <c r="C92" s="98" t="s">
        <v>54</v>
      </c>
      <c r="D92" s="98" t="s">
        <v>7</v>
      </c>
      <c r="E92" s="114" t="s">
        <v>254</v>
      </c>
      <c r="F92" s="98" t="s">
        <v>1</v>
      </c>
      <c r="G92" s="99">
        <f>G93</f>
        <v>1543.08</v>
      </c>
      <c r="H92" s="9"/>
      <c r="I92" s="9"/>
      <c r="J92" s="9"/>
      <c r="K92" s="9"/>
      <c r="L92" s="9"/>
      <c r="M92" s="9"/>
    </row>
    <row r="93" spans="1:13" ht="25.5" x14ac:dyDescent="0.2">
      <c r="A93" s="11" t="s">
        <v>44</v>
      </c>
      <c r="B93" s="72">
        <v>915</v>
      </c>
      <c r="C93" s="98" t="s">
        <v>54</v>
      </c>
      <c r="D93" s="98" t="s">
        <v>7</v>
      </c>
      <c r="E93" s="114" t="s">
        <v>254</v>
      </c>
      <c r="F93" s="98" t="s">
        <v>43</v>
      </c>
      <c r="G93" s="99">
        <v>1543.08</v>
      </c>
      <c r="H93" s="9"/>
      <c r="I93" s="9"/>
      <c r="J93" s="9"/>
      <c r="K93" s="9"/>
      <c r="L93" s="9"/>
      <c r="M93" s="9"/>
    </row>
    <row r="94" spans="1:13" x14ac:dyDescent="0.2">
      <c r="A94" s="11" t="s">
        <v>45</v>
      </c>
      <c r="B94" s="72">
        <v>915</v>
      </c>
      <c r="C94" s="98" t="s">
        <v>54</v>
      </c>
      <c r="D94" s="98" t="s">
        <v>7</v>
      </c>
      <c r="E94" s="114" t="s">
        <v>255</v>
      </c>
      <c r="F94" s="98" t="s">
        <v>1</v>
      </c>
      <c r="G94" s="99">
        <f>G95</f>
        <v>608.37</v>
      </c>
      <c r="H94" s="9"/>
      <c r="I94" s="9"/>
      <c r="J94" s="9"/>
      <c r="K94" s="9"/>
      <c r="L94" s="9"/>
      <c r="M94" s="9"/>
    </row>
    <row r="95" spans="1:13" ht="25.5" x14ac:dyDescent="0.2">
      <c r="A95" s="11" t="s">
        <v>44</v>
      </c>
      <c r="B95" s="72">
        <v>915</v>
      </c>
      <c r="C95" s="98" t="s">
        <v>54</v>
      </c>
      <c r="D95" s="98" t="s">
        <v>7</v>
      </c>
      <c r="E95" s="114" t="s">
        <v>255</v>
      </c>
      <c r="F95" s="98" t="s">
        <v>43</v>
      </c>
      <c r="G95" s="99">
        <v>608.37</v>
      </c>
      <c r="H95" s="9"/>
      <c r="I95" s="9"/>
      <c r="J95" s="9"/>
      <c r="K95" s="9"/>
      <c r="L95" s="9"/>
      <c r="M95" s="9"/>
    </row>
    <row r="96" spans="1:13" x14ac:dyDescent="0.2">
      <c r="A96" s="140" t="s">
        <v>45</v>
      </c>
      <c r="B96" s="152">
        <v>915</v>
      </c>
      <c r="C96" s="137" t="s">
        <v>54</v>
      </c>
      <c r="D96" s="137" t="s">
        <v>7</v>
      </c>
      <c r="E96" s="136" t="s">
        <v>106</v>
      </c>
      <c r="F96" s="137" t="s">
        <v>1</v>
      </c>
      <c r="G96" s="138">
        <f>G97+G99</f>
        <v>435.05</v>
      </c>
      <c r="H96" s="9"/>
      <c r="I96" s="9"/>
      <c r="J96" s="9"/>
      <c r="K96" s="9"/>
      <c r="L96" s="9"/>
      <c r="M96" s="9"/>
    </row>
    <row r="97" spans="1:13" x14ac:dyDescent="0.2">
      <c r="A97" s="11" t="s">
        <v>56</v>
      </c>
      <c r="B97" s="58">
        <v>915</v>
      </c>
      <c r="C97" s="74" t="s">
        <v>54</v>
      </c>
      <c r="D97" s="74" t="s">
        <v>7</v>
      </c>
      <c r="E97" s="132" t="s">
        <v>287</v>
      </c>
      <c r="F97" s="74" t="s">
        <v>1</v>
      </c>
      <c r="G97" s="76">
        <f>G98</f>
        <v>120</v>
      </c>
      <c r="H97" s="9"/>
      <c r="I97" s="9"/>
      <c r="J97" s="9"/>
      <c r="K97" s="9"/>
      <c r="L97" s="9"/>
      <c r="M97" s="9"/>
    </row>
    <row r="98" spans="1:13" ht="25.5" x14ac:dyDescent="0.2">
      <c r="A98" s="11" t="s">
        <v>44</v>
      </c>
      <c r="B98" s="72">
        <v>915</v>
      </c>
      <c r="C98" s="74" t="s">
        <v>54</v>
      </c>
      <c r="D98" s="74" t="s">
        <v>7</v>
      </c>
      <c r="E98" s="132" t="s">
        <v>287</v>
      </c>
      <c r="F98" s="74" t="s">
        <v>43</v>
      </c>
      <c r="G98" s="76">
        <v>120</v>
      </c>
      <c r="H98" s="9"/>
      <c r="I98" s="9"/>
      <c r="J98" s="9"/>
      <c r="K98" s="9"/>
      <c r="L98" s="9"/>
      <c r="M98" s="9"/>
    </row>
    <row r="99" spans="1:13" x14ac:dyDescent="0.2">
      <c r="A99" s="11" t="s">
        <v>55</v>
      </c>
      <c r="B99" s="72">
        <v>915</v>
      </c>
      <c r="C99" s="74" t="s">
        <v>54</v>
      </c>
      <c r="D99" s="74" t="s">
        <v>7</v>
      </c>
      <c r="E99" s="132" t="s">
        <v>288</v>
      </c>
      <c r="F99" s="74" t="s">
        <v>1</v>
      </c>
      <c r="G99" s="76">
        <f>G100</f>
        <v>315.05</v>
      </c>
      <c r="H99" s="9"/>
      <c r="I99" s="9"/>
      <c r="J99" s="9"/>
      <c r="K99" s="9"/>
      <c r="L99" s="9"/>
      <c r="M99" s="9"/>
    </row>
    <row r="100" spans="1:13" ht="25.5" x14ac:dyDescent="0.2">
      <c r="A100" s="11" t="s">
        <v>44</v>
      </c>
      <c r="B100" s="72">
        <v>915</v>
      </c>
      <c r="C100" s="74" t="s">
        <v>54</v>
      </c>
      <c r="D100" s="74" t="s">
        <v>7</v>
      </c>
      <c r="E100" s="132" t="s">
        <v>288</v>
      </c>
      <c r="F100" s="74" t="s">
        <v>43</v>
      </c>
      <c r="G100" s="76">
        <v>315.05</v>
      </c>
      <c r="H100" s="9"/>
      <c r="I100" s="9"/>
      <c r="J100" s="9"/>
      <c r="K100" s="9"/>
      <c r="L100" s="9"/>
      <c r="M100" s="9"/>
    </row>
    <row r="101" spans="1:13" x14ac:dyDescent="0.2">
      <c r="A101" s="82" t="s">
        <v>214</v>
      </c>
      <c r="B101" s="57">
        <v>915</v>
      </c>
      <c r="C101" s="73" t="s">
        <v>22</v>
      </c>
      <c r="D101" s="73" t="s">
        <v>2</v>
      </c>
      <c r="E101" s="114" t="s">
        <v>92</v>
      </c>
      <c r="F101" s="98" t="s">
        <v>1</v>
      </c>
      <c r="G101" s="163">
        <f>G102</f>
        <v>12</v>
      </c>
      <c r="H101" s="9"/>
      <c r="I101" s="9"/>
      <c r="J101" s="9"/>
      <c r="K101" s="9"/>
      <c r="L101" s="9"/>
      <c r="M101" s="9"/>
    </row>
    <row r="102" spans="1:13" ht="25.5" x14ac:dyDescent="0.2">
      <c r="A102" s="79" t="s">
        <v>211</v>
      </c>
      <c r="B102" s="72">
        <v>915</v>
      </c>
      <c r="C102" s="73" t="s">
        <v>22</v>
      </c>
      <c r="D102" s="73" t="s">
        <v>54</v>
      </c>
      <c r="E102" s="114" t="s">
        <v>92</v>
      </c>
      <c r="F102" s="98" t="s">
        <v>1</v>
      </c>
      <c r="G102" s="99">
        <f>G103</f>
        <v>12</v>
      </c>
      <c r="H102" s="9"/>
      <c r="I102" s="9"/>
      <c r="J102" s="9"/>
      <c r="K102" s="9"/>
      <c r="L102" s="9"/>
      <c r="M102" s="9"/>
    </row>
    <row r="103" spans="1:13" ht="27" x14ac:dyDescent="0.2">
      <c r="A103" s="174" t="s">
        <v>225</v>
      </c>
      <c r="B103" s="154">
        <v>915</v>
      </c>
      <c r="C103" s="169" t="s">
        <v>22</v>
      </c>
      <c r="D103" s="169" t="s">
        <v>54</v>
      </c>
      <c r="E103" s="156" t="s">
        <v>93</v>
      </c>
      <c r="F103" s="155" t="s">
        <v>1</v>
      </c>
      <c r="G103" s="159">
        <f>G104+G106</f>
        <v>12</v>
      </c>
      <c r="H103" s="9"/>
      <c r="I103" s="9"/>
      <c r="J103" s="9"/>
      <c r="K103" s="9"/>
      <c r="L103" s="9"/>
      <c r="M103" s="9"/>
    </row>
    <row r="104" spans="1:13" ht="63.75" x14ac:dyDescent="0.2">
      <c r="A104" s="77" t="s">
        <v>212</v>
      </c>
      <c r="B104" s="72">
        <v>915</v>
      </c>
      <c r="C104" s="73" t="s">
        <v>22</v>
      </c>
      <c r="D104" s="73" t="s">
        <v>54</v>
      </c>
      <c r="E104" s="114" t="s">
        <v>258</v>
      </c>
      <c r="F104" s="98" t="s">
        <v>1</v>
      </c>
      <c r="G104" s="99">
        <f>G105</f>
        <v>11.88</v>
      </c>
      <c r="H104" s="9"/>
      <c r="I104" s="9"/>
      <c r="J104" s="9"/>
      <c r="K104" s="9"/>
      <c r="L104" s="9"/>
      <c r="M104" s="9"/>
    </row>
    <row r="105" spans="1:13" ht="25.5" x14ac:dyDescent="0.2">
      <c r="A105" s="78" t="s">
        <v>44</v>
      </c>
      <c r="B105" s="72">
        <v>915</v>
      </c>
      <c r="C105" s="73" t="s">
        <v>22</v>
      </c>
      <c r="D105" s="73" t="s">
        <v>54</v>
      </c>
      <c r="E105" s="114" t="s">
        <v>258</v>
      </c>
      <c r="F105" s="98" t="s">
        <v>43</v>
      </c>
      <c r="G105" s="99">
        <v>11.88</v>
      </c>
      <c r="H105" s="9"/>
      <c r="I105" s="9"/>
      <c r="J105" s="9"/>
      <c r="K105" s="9"/>
      <c r="L105" s="9"/>
      <c r="M105" s="9"/>
    </row>
    <row r="106" spans="1:13" ht="63.75" x14ac:dyDescent="0.2">
      <c r="A106" s="77" t="s">
        <v>213</v>
      </c>
      <c r="B106" s="72">
        <v>915</v>
      </c>
      <c r="C106" s="73" t="s">
        <v>22</v>
      </c>
      <c r="D106" s="73" t="s">
        <v>54</v>
      </c>
      <c r="E106" s="114" t="s">
        <v>246</v>
      </c>
      <c r="F106" s="98" t="s">
        <v>1</v>
      </c>
      <c r="G106" s="99">
        <f>G107</f>
        <v>0.12</v>
      </c>
      <c r="H106" s="9"/>
      <c r="I106" s="9"/>
      <c r="J106" s="9"/>
      <c r="K106" s="9"/>
      <c r="L106" s="9"/>
      <c r="M106" s="9"/>
    </row>
    <row r="107" spans="1:13" ht="25.5" x14ac:dyDescent="0.2">
      <c r="A107" s="78" t="s">
        <v>44</v>
      </c>
      <c r="B107" s="72">
        <v>915</v>
      </c>
      <c r="C107" s="73" t="s">
        <v>22</v>
      </c>
      <c r="D107" s="73" t="s">
        <v>54</v>
      </c>
      <c r="E107" s="114" t="s">
        <v>246</v>
      </c>
      <c r="F107" s="98" t="s">
        <v>43</v>
      </c>
      <c r="G107" s="99">
        <v>0.12</v>
      </c>
      <c r="H107" s="9"/>
      <c r="I107" s="9"/>
      <c r="J107" s="9"/>
      <c r="K107" s="9"/>
      <c r="L107" s="9"/>
      <c r="M107" s="9"/>
    </row>
    <row r="108" spans="1:13" x14ac:dyDescent="0.2">
      <c r="A108" s="44" t="s">
        <v>53</v>
      </c>
      <c r="B108" s="57">
        <v>915</v>
      </c>
      <c r="C108" s="103" t="s">
        <v>14</v>
      </c>
      <c r="D108" s="103" t="s">
        <v>2</v>
      </c>
      <c r="E108" s="119" t="s">
        <v>92</v>
      </c>
      <c r="F108" s="103" t="s">
        <v>1</v>
      </c>
      <c r="G108" s="104">
        <f>G109</f>
        <v>2341.9900000000002</v>
      </c>
      <c r="H108" s="9"/>
      <c r="I108" s="9"/>
      <c r="J108" s="9"/>
      <c r="K108" s="9"/>
      <c r="L108" s="9"/>
      <c r="M108" s="9"/>
    </row>
    <row r="109" spans="1:13" x14ac:dyDescent="0.2">
      <c r="A109" s="47" t="s">
        <v>52</v>
      </c>
      <c r="B109" s="70" t="s">
        <v>200</v>
      </c>
      <c r="C109" s="90" t="s">
        <v>14</v>
      </c>
      <c r="D109" s="90" t="s">
        <v>4</v>
      </c>
      <c r="E109" s="91" t="s">
        <v>92</v>
      </c>
      <c r="F109" s="90" t="s">
        <v>1</v>
      </c>
      <c r="G109" s="121">
        <f>G113+G114+G115+G119+G118</f>
        <v>2341.9900000000002</v>
      </c>
      <c r="H109" s="9"/>
      <c r="I109" s="9"/>
      <c r="J109" s="9"/>
      <c r="K109" s="9"/>
      <c r="L109" s="9"/>
      <c r="M109" s="9"/>
    </row>
    <row r="110" spans="1:13" ht="27" x14ac:dyDescent="0.2">
      <c r="A110" s="158" t="s">
        <v>217</v>
      </c>
      <c r="B110" s="154">
        <v>915</v>
      </c>
      <c r="C110" s="155" t="s">
        <v>14</v>
      </c>
      <c r="D110" s="155" t="s">
        <v>4</v>
      </c>
      <c r="E110" s="156" t="s">
        <v>107</v>
      </c>
      <c r="F110" s="155" t="s">
        <v>1</v>
      </c>
      <c r="G110" s="159">
        <f>G111+G116</f>
        <v>2341.9900000000002</v>
      </c>
      <c r="H110" s="9"/>
      <c r="I110" s="9"/>
      <c r="J110" s="9"/>
      <c r="K110" s="9"/>
      <c r="L110" s="9"/>
      <c r="M110" s="9"/>
    </row>
    <row r="111" spans="1:13" x14ac:dyDescent="0.2">
      <c r="A111" s="151" t="s">
        <v>45</v>
      </c>
      <c r="B111" s="152">
        <v>915</v>
      </c>
      <c r="C111" s="137" t="s">
        <v>14</v>
      </c>
      <c r="D111" s="137" t="s">
        <v>4</v>
      </c>
      <c r="E111" s="144" t="s">
        <v>108</v>
      </c>
      <c r="F111" s="137" t="s">
        <v>1</v>
      </c>
      <c r="G111" s="141">
        <f>G112</f>
        <v>1077.5900000000001</v>
      </c>
      <c r="H111" s="9"/>
      <c r="I111" s="9"/>
      <c r="J111" s="9"/>
      <c r="K111" s="9"/>
      <c r="L111" s="9"/>
      <c r="M111" s="9"/>
    </row>
    <row r="112" spans="1:13" x14ac:dyDescent="0.2">
      <c r="A112" s="86" t="s">
        <v>51</v>
      </c>
      <c r="B112" s="36">
        <v>915</v>
      </c>
      <c r="C112" s="13" t="s">
        <v>14</v>
      </c>
      <c r="D112" s="13" t="s">
        <v>4</v>
      </c>
      <c r="E112" s="135" t="s">
        <v>292</v>
      </c>
      <c r="F112" s="13" t="s">
        <v>1</v>
      </c>
      <c r="G112" s="85">
        <f>G113+G114+G115</f>
        <v>1077.5900000000001</v>
      </c>
      <c r="H112" s="9"/>
      <c r="I112" s="9"/>
      <c r="J112" s="9"/>
      <c r="K112" s="9"/>
      <c r="L112" s="9"/>
      <c r="M112" s="9"/>
    </row>
    <row r="113" spans="1:13" ht="25.5" x14ac:dyDescent="0.2">
      <c r="A113" s="86" t="s">
        <v>50</v>
      </c>
      <c r="B113" s="36">
        <v>915</v>
      </c>
      <c r="C113" s="13" t="s">
        <v>14</v>
      </c>
      <c r="D113" s="13" t="s">
        <v>4</v>
      </c>
      <c r="E113" s="135" t="s">
        <v>292</v>
      </c>
      <c r="F113" s="13" t="s">
        <v>5</v>
      </c>
      <c r="G113" s="84">
        <v>824.2</v>
      </c>
      <c r="H113" s="9"/>
      <c r="I113" s="9"/>
      <c r="J113" s="9"/>
      <c r="K113" s="9"/>
      <c r="L113" s="9"/>
      <c r="M113" s="9"/>
    </row>
    <row r="114" spans="1:13" ht="25.5" x14ac:dyDescent="0.2">
      <c r="A114" s="86" t="s">
        <v>44</v>
      </c>
      <c r="B114" s="58">
        <v>915</v>
      </c>
      <c r="C114" s="13" t="s">
        <v>14</v>
      </c>
      <c r="D114" s="13" t="s">
        <v>4</v>
      </c>
      <c r="E114" s="135" t="s">
        <v>292</v>
      </c>
      <c r="F114" s="13" t="s">
        <v>43</v>
      </c>
      <c r="G114" s="85">
        <v>253.39</v>
      </c>
      <c r="H114" s="9"/>
      <c r="I114" s="9"/>
      <c r="J114" s="9"/>
      <c r="K114" s="9"/>
      <c r="L114" s="9"/>
      <c r="M114" s="9"/>
    </row>
    <row r="115" spans="1:13" ht="18" hidden="1" customHeight="1" x14ac:dyDescent="0.2">
      <c r="A115" s="11" t="s">
        <v>49</v>
      </c>
      <c r="B115" s="58">
        <v>915</v>
      </c>
      <c r="C115" s="13" t="s">
        <v>14</v>
      </c>
      <c r="D115" s="13" t="s">
        <v>4</v>
      </c>
      <c r="E115" s="135" t="s">
        <v>292</v>
      </c>
      <c r="F115" s="13" t="s">
        <v>48</v>
      </c>
      <c r="G115" s="85"/>
      <c r="H115" s="9"/>
      <c r="I115" s="9"/>
      <c r="J115" s="9"/>
      <c r="K115" s="9"/>
      <c r="L115" s="9"/>
      <c r="M115" s="9"/>
    </row>
    <row r="116" spans="1:13" ht="16.5" customHeight="1" x14ac:dyDescent="0.2">
      <c r="A116" s="140" t="s">
        <v>45</v>
      </c>
      <c r="B116" s="152">
        <v>915</v>
      </c>
      <c r="C116" s="137" t="s">
        <v>14</v>
      </c>
      <c r="D116" s="137" t="s">
        <v>4</v>
      </c>
      <c r="E116" s="136" t="s">
        <v>152</v>
      </c>
      <c r="F116" s="137" t="s">
        <v>1</v>
      </c>
      <c r="G116" s="141">
        <f>G117</f>
        <v>1264.4000000000001</v>
      </c>
      <c r="H116" s="9"/>
      <c r="I116" s="9"/>
      <c r="J116" s="9"/>
      <c r="K116" s="9"/>
      <c r="L116" s="9"/>
      <c r="M116" s="9"/>
    </row>
    <row r="117" spans="1:13" x14ac:dyDescent="0.2">
      <c r="A117" s="12" t="s">
        <v>51</v>
      </c>
      <c r="B117" s="72">
        <v>915</v>
      </c>
      <c r="C117" s="13" t="s">
        <v>14</v>
      </c>
      <c r="D117" s="13" t="s">
        <v>4</v>
      </c>
      <c r="E117" s="18" t="s">
        <v>153</v>
      </c>
      <c r="F117" s="13" t="s">
        <v>1</v>
      </c>
      <c r="G117" s="85">
        <f>G119+G118</f>
        <v>1264.4000000000001</v>
      </c>
      <c r="H117" s="9"/>
      <c r="I117" s="9"/>
      <c r="J117" s="9"/>
      <c r="K117" s="9"/>
      <c r="L117" s="9"/>
      <c r="M117" s="9"/>
    </row>
    <row r="118" spans="1:13" x14ac:dyDescent="0.2">
      <c r="A118" s="12" t="s">
        <v>202</v>
      </c>
      <c r="B118" s="72">
        <v>915</v>
      </c>
      <c r="C118" s="13" t="s">
        <v>14</v>
      </c>
      <c r="D118" s="13" t="s">
        <v>4</v>
      </c>
      <c r="E118" s="18" t="s">
        <v>153</v>
      </c>
      <c r="F118" s="13" t="s">
        <v>5</v>
      </c>
      <c r="G118" s="84">
        <v>1108.4000000000001</v>
      </c>
      <c r="H118" s="9"/>
      <c r="I118" s="9"/>
      <c r="J118" s="66"/>
      <c r="K118" s="9"/>
      <c r="L118" s="9"/>
      <c r="M118" s="9"/>
    </row>
    <row r="119" spans="1:13" ht="25.5" x14ac:dyDescent="0.2">
      <c r="A119" s="37" t="s">
        <v>154</v>
      </c>
      <c r="B119" s="71">
        <v>915</v>
      </c>
      <c r="C119" s="13" t="s">
        <v>14</v>
      </c>
      <c r="D119" s="13" t="s">
        <v>4</v>
      </c>
      <c r="E119" s="18" t="s">
        <v>153</v>
      </c>
      <c r="F119" s="13" t="s">
        <v>48</v>
      </c>
      <c r="G119" s="84">
        <v>156</v>
      </c>
      <c r="H119" s="9"/>
      <c r="I119" s="9"/>
      <c r="J119" s="9"/>
      <c r="K119" s="9"/>
      <c r="L119" s="9"/>
      <c r="M119" s="9"/>
    </row>
    <row r="120" spans="1:13" x14ac:dyDescent="0.2">
      <c r="A120" s="44" t="s">
        <v>109</v>
      </c>
      <c r="B120" s="57">
        <v>915</v>
      </c>
      <c r="C120" s="103" t="s">
        <v>12</v>
      </c>
      <c r="D120" s="103" t="s">
        <v>2</v>
      </c>
      <c r="E120" s="119" t="s">
        <v>92</v>
      </c>
      <c r="F120" s="103" t="s">
        <v>1</v>
      </c>
      <c r="G120" s="104">
        <f>G121</f>
        <v>267.7</v>
      </c>
      <c r="H120" s="9"/>
      <c r="I120" s="9"/>
      <c r="J120" s="9"/>
      <c r="K120" s="9"/>
      <c r="L120" s="9"/>
      <c r="M120" s="9"/>
    </row>
    <row r="121" spans="1:13" x14ac:dyDescent="0.2">
      <c r="A121" s="47" t="s">
        <v>47</v>
      </c>
      <c r="B121" s="70" t="s">
        <v>200</v>
      </c>
      <c r="C121" s="90" t="s">
        <v>12</v>
      </c>
      <c r="D121" s="90" t="s">
        <v>4</v>
      </c>
      <c r="E121" s="91" t="s">
        <v>92</v>
      </c>
      <c r="F121" s="90" t="s">
        <v>1</v>
      </c>
      <c r="G121" s="121">
        <f>G122</f>
        <v>267.7</v>
      </c>
      <c r="H121" s="9"/>
      <c r="I121" s="9"/>
      <c r="J121" s="9"/>
      <c r="K121" s="9"/>
      <c r="L121" s="9"/>
      <c r="M121" s="9"/>
    </row>
    <row r="122" spans="1:13" ht="27" x14ac:dyDescent="0.2">
      <c r="A122" s="168" t="s">
        <v>216</v>
      </c>
      <c r="B122" s="169" t="s">
        <v>200</v>
      </c>
      <c r="C122" s="155" t="s">
        <v>12</v>
      </c>
      <c r="D122" s="155" t="s">
        <v>4</v>
      </c>
      <c r="E122" s="170" t="s">
        <v>93</v>
      </c>
      <c r="F122" s="155" t="s">
        <v>1</v>
      </c>
      <c r="G122" s="157">
        <f>G123</f>
        <v>267.7</v>
      </c>
      <c r="H122" s="9"/>
      <c r="I122" s="9"/>
      <c r="J122" s="9"/>
      <c r="K122" s="9"/>
      <c r="L122" s="9"/>
      <c r="M122" s="9"/>
    </row>
    <row r="123" spans="1:13" x14ac:dyDescent="0.2">
      <c r="A123" s="11" t="s">
        <v>270</v>
      </c>
      <c r="B123" s="122" t="s">
        <v>200</v>
      </c>
      <c r="C123" s="13" t="s">
        <v>12</v>
      </c>
      <c r="D123" s="13" t="s">
        <v>4</v>
      </c>
      <c r="E123" s="135" t="s">
        <v>100</v>
      </c>
      <c r="F123" s="13" t="s">
        <v>1</v>
      </c>
      <c r="G123" s="85">
        <f>G124</f>
        <v>267.7</v>
      </c>
      <c r="H123" s="9"/>
      <c r="I123" s="9"/>
      <c r="J123" s="9"/>
      <c r="K123" s="9"/>
      <c r="L123" s="9"/>
      <c r="M123" s="9"/>
    </row>
    <row r="124" spans="1:13" ht="14.25" customHeight="1" x14ac:dyDescent="0.2">
      <c r="A124" s="59" t="s">
        <v>227</v>
      </c>
      <c r="B124" s="123" t="s">
        <v>200</v>
      </c>
      <c r="C124" s="74" t="s">
        <v>12</v>
      </c>
      <c r="D124" s="74" t="s">
        <v>4</v>
      </c>
      <c r="E124" s="132" t="s">
        <v>100</v>
      </c>
      <c r="F124" s="74" t="s">
        <v>226</v>
      </c>
      <c r="G124" s="95">
        <v>267.7</v>
      </c>
      <c r="H124" s="9"/>
      <c r="I124" s="9"/>
      <c r="J124" s="9"/>
      <c r="K124" s="9"/>
      <c r="L124" s="9"/>
      <c r="M124" s="9"/>
    </row>
    <row r="125" spans="1:13" x14ac:dyDescent="0.25">
      <c r="A125" s="9"/>
      <c r="B125" s="19"/>
      <c r="C125" s="9"/>
      <c r="D125" s="9"/>
      <c r="E125" s="17"/>
      <c r="F125" s="9"/>
      <c r="G125" s="10"/>
      <c r="H125" s="9"/>
      <c r="I125" s="9"/>
      <c r="J125" s="9"/>
      <c r="K125" s="9"/>
      <c r="L125" s="9"/>
      <c r="M125" s="9"/>
    </row>
    <row r="126" spans="1:13" x14ac:dyDescent="0.25">
      <c r="A126" s="9"/>
      <c r="B126" s="19"/>
      <c r="C126" s="9"/>
      <c r="D126" s="9"/>
      <c r="E126" s="17"/>
      <c r="F126" s="9"/>
      <c r="G126" s="10"/>
      <c r="H126" s="9"/>
      <c r="I126" s="9"/>
      <c r="J126" s="9"/>
      <c r="K126" s="9"/>
      <c r="L126" s="9"/>
      <c r="M126" s="9"/>
    </row>
    <row r="127" spans="1:13" x14ac:dyDescent="0.25">
      <c r="A127" s="9"/>
      <c r="B127" s="19"/>
      <c r="C127" s="9"/>
      <c r="D127" s="9"/>
      <c r="E127" s="17"/>
      <c r="F127" s="9"/>
      <c r="G127" s="10"/>
      <c r="H127" s="9"/>
      <c r="I127" s="9"/>
      <c r="J127" s="9"/>
      <c r="K127" s="9"/>
      <c r="L127" s="9"/>
      <c r="M127" s="9"/>
    </row>
    <row r="128" spans="1:13" x14ac:dyDescent="0.25">
      <c r="A128" s="9"/>
      <c r="B128" s="19"/>
      <c r="C128" s="9"/>
      <c r="D128" s="9"/>
      <c r="E128" s="17"/>
      <c r="F128" s="9"/>
      <c r="G128" s="10"/>
      <c r="H128" s="9"/>
      <c r="I128" s="9"/>
      <c r="J128" s="9"/>
      <c r="K128" s="9"/>
      <c r="L128" s="9"/>
      <c r="M128" s="9"/>
    </row>
    <row r="129" spans="1:13" x14ac:dyDescent="0.25">
      <c r="A129" s="9"/>
      <c r="B129" s="19"/>
      <c r="C129" s="9"/>
      <c r="D129" s="9"/>
      <c r="E129" s="17"/>
      <c r="F129" s="9"/>
      <c r="G129" s="10"/>
      <c r="H129" s="9"/>
      <c r="I129" s="9"/>
      <c r="J129" s="9"/>
      <c r="K129" s="9"/>
      <c r="L129" s="9"/>
      <c r="M129" s="9"/>
    </row>
    <row r="130" spans="1:13" x14ac:dyDescent="0.25">
      <c r="A130" s="9"/>
      <c r="B130" s="19"/>
      <c r="C130" s="9"/>
      <c r="D130" s="9"/>
      <c r="E130" s="17"/>
      <c r="F130" s="9"/>
      <c r="G130" s="10"/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</sheetData>
  <autoFilter ref="E1:E186"/>
  <mergeCells count="11">
    <mergeCell ref="G7:G8"/>
    <mergeCell ref="B7:B8"/>
    <mergeCell ref="F1:G1"/>
    <mergeCell ref="E2:G2"/>
    <mergeCell ref="A3:H3"/>
    <mergeCell ref="A4:H4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4:M70 A6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4"/>
  <sheetViews>
    <sheetView workbookViewId="0">
      <selection activeCell="A4" sqref="A4:C4"/>
    </sheetView>
  </sheetViews>
  <sheetFormatPr defaultRowHeight="12.75" x14ac:dyDescent="0.2"/>
  <cols>
    <col min="1" max="1" width="11.85546875" style="9" customWidth="1"/>
    <col min="2" max="2" width="74.28515625" style="7" customWidth="1"/>
    <col min="3" max="3" width="11.7109375" customWidth="1"/>
    <col min="4" max="4" width="0.140625" customWidth="1"/>
    <col min="5" max="5" width="11.5703125" hidden="1" customWidth="1"/>
  </cols>
  <sheetData>
    <row r="1" spans="1:7" ht="15.75" x14ac:dyDescent="0.25">
      <c r="A1" s="33"/>
      <c r="B1" s="34"/>
      <c r="C1" s="35" t="s">
        <v>182</v>
      </c>
    </row>
    <row r="2" spans="1:7" ht="15.75" x14ac:dyDescent="0.25">
      <c r="A2" s="33"/>
      <c r="B2" s="34"/>
      <c r="C2" s="35" t="s">
        <v>303</v>
      </c>
    </row>
    <row r="3" spans="1:7" ht="15.75" hidden="1" x14ac:dyDescent="0.25">
      <c r="A3" s="33"/>
      <c r="B3" s="344"/>
      <c r="C3" s="344"/>
    </row>
    <row r="4" spans="1:7" ht="48.75" customHeight="1" x14ac:dyDescent="0.25">
      <c r="A4" s="343" t="s">
        <v>281</v>
      </c>
      <c r="B4" s="343"/>
      <c r="C4" s="343"/>
    </row>
    <row r="5" spans="1:7" s="21" customFormat="1" ht="25.5" x14ac:dyDescent="0.2">
      <c r="A5" s="102" t="s">
        <v>125</v>
      </c>
      <c r="B5" s="96" t="s">
        <v>124</v>
      </c>
      <c r="C5" s="127" t="s">
        <v>123</v>
      </c>
      <c r="D5" s="128" t="s">
        <v>260</v>
      </c>
      <c r="E5" s="128" t="s">
        <v>261</v>
      </c>
    </row>
    <row r="6" spans="1:7" s="21" customFormat="1" x14ac:dyDescent="0.2">
      <c r="A6" s="27" t="s">
        <v>92</v>
      </c>
      <c r="B6" s="32" t="s">
        <v>122</v>
      </c>
      <c r="C6" s="49">
        <f>C7+C18+C25+C27+C31+C38+C40+C42</f>
        <v>11336.489999999998</v>
      </c>
      <c r="D6" s="130">
        <f>D7+D18+D27+D31+D42+D40</f>
        <v>1812.9999999999998</v>
      </c>
      <c r="E6" s="130">
        <f>D6/C6*100</f>
        <v>15.992604412829722</v>
      </c>
    </row>
    <row r="7" spans="1:7" s="21" customFormat="1" ht="25.5" x14ac:dyDescent="0.2">
      <c r="A7" s="181" t="s">
        <v>93</v>
      </c>
      <c r="B7" s="52" t="s">
        <v>216</v>
      </c>
      <c r="C7" s="201">
        <f>C10+C11+C12+C13+C14+C8+C9+C15+C16+C17</f>
        <v>4778.1899999999996</v>
      </c>
      <c r="D7" s="130">
        <f>D8+D9+D10+D11+D12+D13+D14+D16</f>
        <v>1050.9399999999998</v>
      </c>
      <c r="E7" s="130">
        <f t="shared" ref="E7:E44" si="0">D7/C7*100</f>
        <v>21.994520937844662</v>
      </c>
    </row>
    <row r="8" spans="1:7" s="21" customFormat="1" ht="27" customHeight="1" x14ac:dyDescent="0.2">
      <c r="A8" s="81" t="s">
        <v>258</v>
      </c>
      <c r="B8" s="110" t="s">
        <v>244</v>
      </c>
      <c r="C8" s="111">
        <v>11.88</v>
      </c>
      <c r="D8" s="129">
        <v>0</v>
      </c>
      <c r="E8" s="129">
        <f t="shared" si="0"/>
        <v>0</v>
      </c>
    </row>
    <row r="9" spans="1:7" s="21" customFormat="1" ht="27.75" customHeight="1" x14ac:dyDescent="0.2">
      <c r="A9" s="81" t="s">
        <v>246</v>
      </c>
      <c r="B9" s="80" t="s">
        <v>244</v>
      </c>
      <c r="C9" s="50">
        <v>0.12</v>
      </c>
      <c r="D9" s="129">
        <v>0</v>
      </c>
      <c r="E9" s="129">
        <f t="shared" si="0"/>
        <v>0</v>
      </c>
    </row>
    <row r="10" spans="1:7" s="21" customFormat="1" ht="24.75" customHeight="1" x14ac:dyDescent="0.2">
      <c r="A10" s="81" t="s">
        <v>256</v>
      </c>
      <c r="B10" s="26" t="s">
        <v>69</v>
      </c>
      <c r="C10" s="50">
        <v>184.42</v>
      </c>
      <c r="D10" s="126">
        <v>40.32</v>
      </c>
      <c r="E10" s="129">
        <f t="shared" si="0"/>
        <v>21.863138488233382</v>
      </c>
    </row>
    <row r="11" spans="1:7" s="21" customFormat="1" ht="15.75" customHeight="1" x14ac:dyDescent="0.2">
      <c r="A11" s="29" t="s">
        <v>95</v>
      </c>
      <c r="B11" s="179" t="s">
        <v>80</v>
      </c>
      <c r="C11" s="50">
        <v>820.1</v>
      </c>
      <c r="D11" s="126">
        <v>173.57</v>
      </c>
      <c r="E11" s="129">
        <f t="shared" si="0"/>
        <v>21.164492135105473</v>
      </c>
    </row>
    <row r="12" spans="1:7" s="21" customFormat="1" ht="26.25" customHeight="1" x14ac:dyDescent="0.2">
      <c r="A12" s="29" t="s">
        <v>96</v>
      </c>
      <c r="B12" s="26" t="s">
        <v>121</v>
      </c>
      <c r="C12" s="50">
        <v>2084.6799999999998</v>
      </c>
      <c r="D12" s="126">
        <v>481.67</v>
      </c>
      <c r="E12" s="129">
        <f t="shared" si="0"/>
        <v>23.105224782700464</v>
      </c>
      <c r="G12" s="68"/>
    </row>
    <row r="13" spans="1:7" s="21" customFormat="1" ht="15" customHeight="1" x14ac:dyDescent="0.2">
      <c r="A13" s="29" t="s">
        <v>100</v>
      </c>
      <c r="B13" s="26" t="s">
        <v>270</v>
      </c>
      <c r="C13" s="50">
        <v>267.7</v>
      </c>
      <c r="D13" s="129">
        <v>66.92</v>
      </c>
      <c r="E13" s="129">
        <f t="shared" si="0"/>
        <v>24.99813223757938</v>
      </c>
    </row>
    <row r="14" spans="1:7" s="21" customFormat="1" ht="24" customHeight="1" x14ac:dyDescent="0.2">
      <c r="A14" s="29" t="s">
        <v>101</v>
      </c>
      <c r="B14" s="30" t="s">
        <v>119</v>
      </c>
      <c r="C14" s="50">
        <v>1402.79</v>
      </c>
      <c r="D14" s="126">
        <v>284.45999999999998</v>
      </c>
      <c r="E14" s="129">
        <f t="shared" si="0"/>
        <v>20.27815995266576</v>
      </c>
    </row>
    <row r="15" spans="1:7" s="21" customFormat="1" ht="24" customHeight="1" x14ac:dyDescent="0.2">
      <c r="A15" s="29" t="s">
        <v>177</v>
      </c>
      <c r="B15" s="31" t="s">
        <v>181</v>
      </c>
      <c r="C15" s="50">
        <v>1.5</v>
      </c>
      <c r="D15" s="126"/>
      <c r="E15" s="129"/>
    </row>
    <row r="16" spans="1:7" s="21" customFormat="1" ht="24" customHeight="1" x14ac:dyDescent="0.2">
      <c r="A16" s="81" t="s">
        <v>178</v>
      </c>
      <c r="B16" s="31" t="s">
        <v>120</v>
      </c>
      <c r="C16" s="50">
        <v>4</v>
      </c>
      <c r="D16" s="129">
        <v>4</v>
      </c>
      <c r="E16" s="129"/>
    </row>
    <row r="17" spans="1:7" s="21" customFormat="1" ht="17.25" customHeight="1" x14ac:dyDescent="0.2">
      <c r="A17" s="81" t="s">
        <v>293</v>
      </c>
      <c r="B17" s="179" t="s">
        <v>271</v>
      </c>
      <c r="C17" s="50">
        <v>1</v>
      </c>
      <c r="D17" s="126"/>
      <c r="E17" s="129"/>
    </row>
    <row r="18" spans="1:7" s="21" customFormat="1" ht="25.5" x14ac:dyDescent="0.2">
      <c r="A18" s="181" t="s">
        <v>102</v>
      </c>
      <c r="B18" s="178" t="s">
        <v>222</v>
      </c>
      <c r="C18" s="184">
        <f>C22+C23+C24+C21+C20</f>
        <v>669.55</v>
      </c>
      <c r="D18" s="187">
        <f>D21+D22+D23+D24+D20</f>
        <v>2.9</v>
      </c>
      <c r="E18" s="187">
        <f t="shared" si="0"/>
        <v>0.43312672690613102</v>
      </c>
      <c r="F18" s="68"/>
      <c r="G18" s="68"/>
    </row>
    <row r="19" spans="1:7" s="21" customFormat="1" hidden="1" x14ac:dyDescent="0.2">
      <c r="A19" s="195" t="s">
        <v>285</v>
      </c>
      <c r="B19" s="180" t="s">
        <v>282</v>
      </c>
      <c r="C19" s="49"/>
      <c r="D19" s="130"/>
      <c r="E19" s="130"/>
      <c r="F19" s="68"/>
      <c r="G19" s="68"/>
    </row>
    <row r="20" spans="1:7" s="21" customFormat="1" ht="25.5" x14ac:dyDescent="0.2">
      <c r="A20" s="29" t="s">
        <v>291</v>
      </c>
      <c r="B20" s="26" t="s">
        <v>186</v>
      </c>
      <c r="C20" s="50">
        <v>2.9</v>
      </c>
      <c r="D20" s="215">
        <v>2.9</v>
      </c>
      <c r="E20" s="130"/>
      <c r="F20" s="68"/>
      <c r="G20" s="68"/>
    </row>
    <row r="21" spans="1:7" s="21" customFormat="1" ht="25.5" x14ac:dyDescent="0.2">
      <c r="A21" s="81" t="s">
        <v>259</v>
      </c>
      <c r="B21" s="26" t="s">
        <v>253</v>
      </c>
      <c r="C21" s="50">
        <v>424.8</v>
      </c>
      <c r="D21" s="126">
        <v>0</v>
      </c>
      <c r="E21" s="129">
        <f t="shared" si="0"/>
        <v>0</v>
      </c>
      <c r="F21" s="68"/>
      <c r="G21" s="68"/>
    </row>
    <row r="22" spans="1:7" s="21" customFormat="1" ht="25.5" x14ac:dyDescent="0.2">
      <c r="A22" s="81" t="s">
        <v>252</v>
      </c>
      <c r="B22" s="26" t="s">
        <v>253</v>
      </c>
      <c r="C22" s="50">
        <v>47.2</v>
      </c>
      <c r="D22" s="126">
        <v>0</v>
      </c>
      <c r="E22" s="129">
        <f t="shared" si="0"/>
        <v>0</v>
      </c>
    </row>
    <row r="23" spans="1:7" s="21" customFormat="1" x14ac:dyDescent="0.2">
      <c r="A23" s="81" t="s">
        <v>248</v>
      </c>
      <c r="B23" s="97" t="s">
        <v>243</v>
      </c>
      <c r="C23" s="50">
        <v>192.7</v>
      </c>
      <c r="D23" s="129">
        <v>0</v>
      </c>
      <c r="E23" s="129">
        <f t="shared" si="0"/>
        <v>0</v>
      </c>
    </row>
    <row r="24" spans="1:7" s="21" customFormat="1" x14ac:dyDescent="0.2">
      <c r="A24" s="81" t="s">
        <v>247</v>
      </c>
      <c r="B24" s="191" t="s">
        <v>243</v>
      </c>
      <c r="C24" s="50">
        <v>1.95</v>
      </c>
      <c r="D24" s="129">
        <v>0</v>
      </c>
      <c r="E24" s="129">
        <f t="shared" si="0"/>
        <v>0</v>
      </c>
    </row>
    <row r="25" spans="1:7" s="21" customFormat="1" ht="27.75" customHeight="1" x14ac:dyDescent="0.2">
      <c r="A25" s="181" t="s">
        <v>118</v>
      </c>
      <c r="B25" s="178" t="s">
        <v>296</v>
      </c>
      <c r="C25" s="184">
        <f>C26</f>
        <v>151.9</v>
      </c>
      <c r="D25" s="185"/>
      <c r="E25" s="186">
        <f t="shared" si="0"/>
        <v>0</v>
      </c>
    </row>
    <row r="26" spans="1:7" s="21" customFormat="1" ht="16.5" customHeight="1" x14ac:dyDescent="0.2">
      <c r="A26" s="196" t="s">
        <v>286</v>
      </c>
      <c r="B26" s="28" t="s">
        <v>266</v>
      </c>
      <c r="C26" s="50">
        <v>151.9</v>
      </c>
      <c r="D26" s="126"/>
      <c r="E26" s="129">
        <f t="shared" si="0"/>
        <v>0</v>
      </c>
    </row>
    <row r="27" spans="1:7" s="21" customFormat="1" ht="25.5" x14ac:dyDescent="0.2">
      <c r="A27" s="181" t="s">
        <v>103</v>
      </c>
      <c r="B27" s="178" t="s">
        <v>218</v>
      </c>
      <c r="C27" s="184">
        <f>C28</f>
        <v>524.37</v>
      </c>
      <c r="D27" s="188">
        <f>D28</f>
        <v>131.19999999999999</v>
      </c>
      <c r="E27" s="187">
        <f t="shared" si="0"/>
        <v>25.020500791425899</v>
      </c>
    </row>
    <row r="28" spans="1:7" s="21" customFormat="1" ht="24.75" customHeight="1" x14ac:dyDescent="0.2">
      <c r="A28" s="197" t="s">
        <v>294</v>
      </c>
      <c r="B28" s="101" t="s">
        <v>117</v>
      </c>
      <c r="C28" s="51">
        <v>524.37</v>
      </c>
      <c r="D28" s="126">
        <v>131.19999999999999</v>
      </c>
      <c r="E28" s="129">
        <f t="shared" si="0"/>
        <v>25.020500791425899</v>
      </c>
    </row>
    <row r="29" spans="1:7" s="21" customFormat="1" ht="12.75" hidden="1" customHeight="1" x14ac:dyDescent="0.2">
      <c r="A29" s="25" t="s">
        <v>201</v>
      </c>
      <c r="B29" s="28" t="s">
        <v>117</v>
      </c>
      <c r="C29" s="51"/>
      <c r="D29" s="126"/>
      <c r="E29" s="129" t="e">
        <f t="shared" si="0"/>
        <v>#DIV/0!</v>
      </c>
    </row>
    <row r="30" spans="1:7" s="21" customFormat="1" hidden="1" x14ac:dyDescent="0.2">
      <c r="A30" s="25" t="s">
        <v>207</v>
      </c>
      <c r="B30" s="28"/>
      <c r="C30" s="51"/>
      <c r="D30" s="126"/>
      <c r="E30" s="129" t="e">
        <f t="shared" si="0"/>
        <v>#DIV/0!</v>
      </c>
    </row>
    <row r="31" spans="1:7" s="21" customFormat="1" ht="25.5" x14ac:dyDescent="0.2">
      <c r="A31" s="181" t="s">
        <v>105</v>
      </c>
      <c r="B31" s="178" t="s">
        <v>223</v>
      </c>
      <c r="C31" s="184">
        <f>C36+C33+C32+C37</f>
        <v>2586.5</v>
      </c>
      <c r="D31" s="187">
        <f>D32+D33+D34+D35+D36+D37</f>
        <v>190.32</v>
      </c>
      <c r="E31" s="187">
        <f t="shared" si="0"/>
        <v>7.3582060699787357</v>
      </c>
    </row>
    <row r="32" spans="1:7" s="21" customFormat="1" ht="25.5" x14ac:dyDescent="0.2">
      <c r="A32" s="125" t="s">
        <v>254</v>
      </c>
      <c r="B32" s="124" t="s">
        <v>262</v>
      </c>
      <c r="C32" s="111">
        <v>1543.08</v>
      </c>
      <c r="D32" s="129">
        <v>0</v>
      </c>
      <c r="E32" s="129">
        <f t="shared" si="0"/>
        <v>0</v>
      </c>
    </row>
    <row r="33" spans="1:5" s="21" customFormat="1" ht="24.75" customHeight="1" x14ac:dyDescent="0.2">
      <c r="A33" s="125" t="s">
        <v>255</v>
      </c>
      <c r="B33" s="124" t="s">
        <v>262</v>
      </c>
      <c r="C33" s="111">
        <v>608.37</v>
      </c>
      <c r="D33" s="129">
        <v>0</v>
      </c>
      <c r="E33" s="129">
        <f t="shared" si="0"/>
        <v>0</v>
      </c>
    </row>
    <row r="34" spans="1:5" s="21" customFormat="1" ht="25.5" hidden="1" x14ac:dyDescent="0.2">
      <c r="A34" s="113" t="s">
        <v>249</v>
      </c>
      <c r="B34" s="124" t="s">
        <v>251</v>
      </c>
      <c r="C34" s="111"/>
      <c r="D34" s="126">
        <v>0</v>
      </c>
      <c r="E34" s="129" t="e">
        <f t="shared" si="0"/>
        <v>#DIV/0!</v>
      </c>
    </row>
    <row r="35" spans="1:5" s="21" customFormat="1" ht="25.5" hidden="1" x14ac:dyDescent="0.2">
      <c r="A35" s="113" t="s">
        <v>250</v>
      </c>
      <c r="B35" s="124" t="s">
        <v>251</v>
      </c>
      <c r="C35" s="111"/>
      <c r="D35" s="126">
        <v>0</v>
      </c>
      <c r="E35" s="129" t="e">
        <f t="shared" si="0"/>
        <v>#DIV/0!</v>
      </c>
    </row>
    <row r="36" spans="1:5" s="21" customFormat="1" x14ac:dyDescent="0.2">
      <c r="A36" s="198" t="s">
        <v>287</v>
      </c>
      <c r="B36" s="24" t="s">
        <v>116</v>
      </c>
      <c r="C36" s="51">
        <v>120</v>
      </c>
      <c r="D36" s="126">
        <v>39.76</v>
      </c>
      <c r="E36" s="129">
        <f t="shared" si="0"/>
        <v>33.133333333333333</v>
      </c>
    </row>
    <row r="37" spans="1:5" s="21" customFormat="1" x14ac:dyDescent="0.2">
      <c r="A37" s="198" t="s">
        <v>288</v>
      </c>
      <c r="B37" s="24" t="s">
        <v>115</v>
      </c>
      <c r="C37" s="51">
        <v>315.05</v>
      </c>
      <c r="D37" s="126">
        <v>150.56</v>
      </c>
      <c r="E37" s="129">
        <f t="shared" si="0"/>
        <v>47.789239803205838</v>
      </c>
    </row>
    <row r="38" spans="1:5" s="21" customFormat="1" ht="25.5" x14ac:dyDescent="0.2">
      <c r="A38" s="181" t="s">
        <v>114</v>
      </c>
      <c r="B38" s="178" t="s">
        <v>220</v>
      </c>
      <c r="C38" s="184">
        <f>C39</f>
        <v>1</v>
      </c>
      <c r="D38" s="185"/>
      <c r="E38" s="186">
        <f t="shared" si="0"/>
        <v>0</v>
      </c>
    </row>
    <row r="39" spans="1:5" s="21" customFormat="1" ht="25.5" customHeight="1" x14ac:dyDescent="0.2">
      <c r="A39" s="197" t="s">
        <v>204</v>
      </c>
      <c r="B39" s="24" t="s">
        <v>126</v>
      </c>
      <c r="C39" s="51">
        <v>1</v>
      </c>
      <c r="D39" s="126"/>
      <c r="E39" s="129">
        <f t="shared" si="0"/>
        <v>0</v>
      </c>
    </row>
    <row r="40" spans="1:5" s="21" customFormat="1" ht="33.75" customHeight="1" x14ac:dyDescent="0.2">
      <c r="A40" s="189" t="s">
        <v>268</v>
      </c>
      <c r="B40" s="176" t="s">
        <v>279</v>
      </c>
      <c r="C40" s="190">
        <f>C41</f>
        <v>282.99</v>
      </c>
      <c r="D40" s="182">
        <f>D41</f>
        <v>95.36</v>
      </c>
      <c r="E40" s="183"/>
    </row>
    <row r="41" spans="1:5" s="21" customFormat="1" ht="20.25" customHeight="1" x14ac:dyDescent="0.2">
      <c r="A41" s="197" t="s">
        <v>289</v>
      </c>
      <c r="B41" s="177" t="s">
        <v>283</v>
      </c>
      <c r="C41" s="51">
        <v>282.99</v>
      </c>
      <c r="D41" s="126">
        <v>95.36</v>
      </c>
      <c r="E41" s="129"/>
    </row>
    <row r="42" spans="1:5" s="21" customFormat="1" ht="27" customHeight="1" x14ac:dyDescent="0.2">
      <c r="A42" s="181" t="s">
        <v>107</v>
      </c>
      <c r="B42" s="178" t="s">
        <v>224</v>
      </c>
      <c r="C42" s="184">
        <f>C43+C44</f>
        <v>2341.9899999999998</v>
      </c>
      <c r="D42" s="188">
        <f>D43+D44</f>
        <v>342.28</v>
      </c>
      <c r="E42" s="187">
        <f t="shared" si="0"/>
        <v>14.614921498383854</v>
      </c>
    </row>
    <row r="43" spans="1:5" s="21" customFormat="1" ht="24.75" customHeight="1" x14ac:dyDescent="0.2">
      <c r="A43" s="197" t="s">
        <v>292</v>
      </c>
      <c r="B43" s="180" t="s">
        <v>290</v>
      </c>
      <c r="C43" s="212">
        <v>1077.5899999999999</v>
      </c>
      <c r="D43" s="213">
        <v>89.64</v>
      </c>
      <c r="E43" s="214">
        <f t="shared" si="0"/>
        <v>8.3185627186592317</v>
      </c>
    </row>
    <row r="44" spans="1:5" s="21" customFormat="1" ht="23.25" customHeight="1" x14ac:dyDescent="0.2">
      <c r="A44" s="199" t="s">
        <v>153</v>
      </c>
      <c r="B44" s="200" t="s">
        <v>113</v>
      </c>
      <c r="C44" s="212">
        <v>1264.4000000000001</v>
      </c>
      <c r="D44" s="213">
        <v>252.64</v>
      </c>
      <c r="E44" s="214">
        <f t="shared" si="0"/>
        <v>19.981018664979434</v>
      </c>
    </row>
    <row r="45" spans="1:5" s="21" customFormat="1" x14ac:dyDescent="0.2">
      <c r="A45" s="23"/>
      <c r="B45" s="22"/>
    </row>
    <row r="46" spans="1:5" s="21" customFormat="1" x14ac:dyDescent="0.2">
      <c r="A46" s="23"/>
      <c r="B46" s="22"/>
    </row>
    <row r="47" spans="1:5" s="21" customFormat="1" x14ac:dyDescent="0.2">
      <c r="A47" s="23"/>
      <c r="B47" s="22"/>
    </row>
    <row r="48" spans="1:5" s="21" customFormat="1" x14ac:dyDescent="0.2">
      <c r="A48" s="23"/>
      <c r="B48" s="22"/>
    </row>
    <row r="49" spans="1:3" s="21" customFormat="1" x14ac:dyDescent="0.2">
      <c r="A49" s="23"/>
      <c r="B49" s="22"/>
    </row>
    <row r="50" spans="1:3" s="21" customFormat="1" x14ac:dyDescent="0.2">
      <c r="A50" s="23"/>
      <c r="B50" s="22"/>
    </row>
    <row r="51" spans="1:3" s="21" customFormat="1" x14ac:dyDescent="0.2">
      <c r="A51" s="23"/>
      <c r="B51" s="22"/>
    </row>
    <row r="52" spans="1:3" s="21" customFormat="1" x14ac:dyDescent="0.2">
      <c r="A52" s="23"/>
      <c r="B52" s="22"/>
    </row>
    <row r="53" spans="1:3" s="21" customFormat="1" x14ac:dyDescent="0.2">
      <c r="A53" s="23"/>
      <c r="B53" s="22"/>
    </row>
    <row r="54" spans="1:3" s="21" customFormat="1" x14ac:dyDescent="0.2">
      <c r="A54" s="23"/>
      <c r="B54" s="22"/>
    </row>
    <row r="55" spans="1:3" x14ac:dyDescent="0.2">
      <c r="A55" s="23"/>
      <c r="B55" s="22"/>
      <c r="C55" s="21"/>
    </row>
    <row r="56" spans="1:3" x14ac:dyDescent="0.2">
      <c r="A56" s="23"/>
      <c r="B56" s="22"/>
      <c r="C56" s="21"/>
    </row>
    <row r="57" spans="1:3" x14ac:dyDescent="0.2">
      <c r="A57" s="23"/>
      <c r="B57" s="22"/>
      <c r="C57" s="21"/>
    </row>
    <row r="58" spans="1:3" x14ac:dyDescent="0.2">
      <c r="A58" s="23"/>
      <c r="B58" s="22"/>
      <c r="C58" s="21"/>
    </row>
    <row r="59" spans="1:3" x14ac:dyDescent="0.2">
      <c r="A59" s="23"/>
      <c r="B59" s="22"/>
      <c r="C59" s="21"/>
    </row>
    <row r="60" spans="1:3" x14ac:dyDescent="0.2">
      <c r="A60" s="23"/>
      <c r="B60" s="22"/>
      <c r="C60" s="21"/>
    </row>
    <row r="61" spans="1:3" x14ac:dyDescent="0.2">
      <c r="A61" s="23"/>
      <c r="B61" s="22"/>
      <c r="C61" s="21"/>
    </row>
    <row r="62" spans="1:3" x14ac:dyDescent="0.2">
      <c r="A62" s="23"/>
      <c r="B62" s="22"/>
      <c r="C62" s="21"/>
    </row>
    <row r="63" spans="1:3" x14ac:dyDescent="0.2">
      <c r="A63" s="23"/>
      <c r="B63" s="22"/>
      <c r="C63" s="21"/>
    </row>
    <row r="64" spans="1:3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</sheetData>
  <autoFilter ref="B1:B84"/>
  <mergeCells count="2">
    <mergeCell ref="A4:C4"/>
    <mergeCell ref="B3:C3"/>
  </mergeCell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C11" sqref="C11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45" t="s">
        <v>183</v>
      </c>
      <c r="C1" s="345"/>
    </row>
    <row r="2" spans="1:3" ht="33" customHeight="1" x14ac:dyDescent="0.25">
      <c r="A2" s="3"/>
      <c r="B2" s="346" t="s">
        <v>304</v>
      </c>
      <c r="C2" s="346"/>
    </row>
    <row r="3" spans="1:3" ht="17.25" customHeight="1" x14ac:dyDescent="0.25">
      <c r="A3" s="3"/>
      <c r="B3" s="349"/>
      <c r="C3" s="349"/>
    </row>
    <row r="4" spans="1:3" ht="15.75" x14ac:dyDescent="0.2">
      <c r="A4" s="347"/>
      <c r="B4" s="347"/>
      <c r="C4" s="347"/>
    </row>
    <row r="5" spans="1:3" ht="15.75" x14ac:dyDescent="0.2">
      <c r="A5" s="3"/>
      <c r="B5" s="2"/>
      <c r="C5" s="3"/>
    </row>
    <row r="6" spans="1:3" ht="30.75" customHeight="1" x14ac:dyDescent="0.25">
      <c r="A6" s="348" t="s">
        <v>284</v>
      </c>
      <c r="B6" s="348"/>
      <c r="C6" s="348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1" t="s">
        <v>26</v>
      </c>
      <c r="B9" s="192" t="s">
        <v>129</v>
      </c>
      <c r="C9" s="42">
        <f>C10</f>
        <v>-1251.3500000000004</v>
      </c>
    </row>
    <row r="10" spans="1:3" ht="31.5" customHeight="1" x14ac:dyDescent="0.25">
      <c r="A10" s="6" t="s">
        <v>174</v>
      </c>
      <c r="B10" s="193" t="s">
        <v>27</v>
      </c>
      <c r="C10" s="38">
        <f>C14-C18</f>
        <v>-1251.3500000000004</v>
      </c>
    </row>
    <row r="11" spans="1:3" ht="22.5" customHeight="1" x14ac:dyDescent="0.25">
      <c r="A11" s="6" t="s">
        <v>28</v>
      </c>
      <c r="B11" s="87" t="s">
        <v>29</v>
      </c>
      <c r="C11" s="38">
        <f>C12</f>
        <v>10085.14</v>
      </c>
    </row>
    <row r="12" spans="1:3" ht="19.5" customHeight="1" x14ac:dyDescent="0.25">
      <c r="A12" s="6" t="s">
        <v>30</v>
      </c>
      <c r="B12" s="87" t="s">
        <v>128</v>
      </c>
      <c r="C12" s="38">
        <f>C13</f>
        <v>10085.14</v>
      </c>
    </row>
    <row r="13" spans="1:3" ht="30.75" customHeight="1" x14ac:dyDescent="0.25">
      <c r="A13" s="6" t="s">
        <v>31</v>
      </c>
      <c r="B13" s="87" t="s">
        <v>32</v>
      </c>
      <c r="C13" s="38">
        <f>C14</f>
        <v>10085.14</v>
      </c>
    </row>
    <row r="14" spans="1:3" ht="35.25" customHeight="1" x14ac:dyDescent="0.2">
      <c r="A14" s="39" t="s">
        <v>130</v>
      </c>
      <c r="B14" s="54" t="s">
        <v>33</v>
      </c>
      <c r="C14" s="67">
        <v>10085.14</v>
      </c>
    </row>
    <row r="15" spans="1:3" ht="17.25" customHeight="1" x14ac:dyDescent="0.25">
      <c r="A15" s="6" t="s">
        <v>34</v>
      </c>
      <c r="B15" s="87" t="s">
        <v>127</v>
      </c>
      <c r="C15" s="38">
        <f>C16</f>
        <v>11336.49</v>
      </c>
    </row>
    <row r="16" spans="1:3" ht="21.75" customHeight="1" x14ac:dyDescent="0.25">
      <c r="A16" s="6" t="s">
        <v>35</v>
      </c>
      <c r="B16" s="87" t="s">
        <v>36</v>
      </c>
      <c r="C16" s="38">
        <f>C17</f>
        <v>11336.49</v>
      </c>
    </row>
    <row r="17" spans="1:3" ht="34.5" customHeight="1" x14ac:dyDescent="0.2">
      <c r="A17" s="6" t="s">
        <v>37</v>
      </c>
      <c r="B17" s="87" t="s">
        <v>38</v>
      </c>
      <c r="C17" s="88">
        <f>C18</f>
        <v>11336.49</v>
      </c>
    </row>
    <row r="18" spans="1:3" ht="30" customHeight="1" x14ac:dyDescent="0.2">
      <c r="A18" s="40" t="s">
        <v>131</v>
      </c>
      <c r="B18" s="194" t="s">
        <v>39</v>
      </c>
      <c r="C18" s="208">
        <v>11336.49</v>
      </c>
    </row>
    <row r="24" spans="1:3" x14ac:dyDescent="0.2">
      <c r="B24" s="69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П№3(2025) </vt:lpstr>
      <vt:lpstr>П№5 (2025</vt:lpstr>
      <vt:lpstr>П№7 (2025)</vt:lpstr>
      <vt:lpstr>П№9 (2025)</vt:lpstr>
      <vt:lpstr>П№11 (2025)</vt:lpstr>
      <vt:lpstr>'П№3(2025) '!Область_печати</vt:lpstr>
      <vt:lpstr>'П№5 (2025'!Область_печати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2025-06-30T11:54:38Z</cp:lastPrinted>
  <dcterms:created xsi:type="dcterms:W3CDTF">2015-11-10T12:37:08Z</dcterms:created>
  <dcterms:modified xsi:type="dcterms:W3CDTF">2025-06-30T12:45:31Z</dcterms:modified>
</cp:coreProperties>
</file>