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9155" windowHeight="11835" activeTab="1"/>
  </bookViews>
  <sheets>
    <sheet name="П№4 (2026-2027)" sheetId="1" r:id="rId1"/>
    <sheet name="П№6 (2026-2027)" sheetId="2" r:id="rId2"/>
    <sheet name="П№8 (2026-2027)" sheetId="3" r:id="rId3"/>
    <sheet name="П№10 (2026-2027)" sheetId="4" r:id="rId4"/>
    <sheet name="П№12 (2026-2027)" sheetId="5" r:id="rId5"/>
  </sheets>
  <definedNames>
    <definedName name="_xlnm._FilterDatabase" localSheetId="3" hidden="1">'П№10 (2026-2027)'!$B$1:$B$86</definedName>
    <definedName name="_xlnm._FilterDatabase" localSheetId="1" hidden="1">'П№6 (2026-2027)'!$A$1:$A$204</definedName>
    <definedName name="_xlnm._FilterDatabase" localSheetId="2" hidden="1">'П№8 (2026-2027)'!$A$1:$A$204</definedName>
    <definedName name="bbi1iepey541b3erm5gspvzrtk" localSheetId="3">#REF!</definedName>
    <definedName name="bbi1iepey541b3erm5gspvzrtk" localSheetId="4">#REF!</definedName>
    <definedName name="bbi1iepey541b3erm5gspvzrtk" localSheetId="0">#REF!</definedName>
    <definedName name="bbi1iepey541b3erm5gspvzrtk" localSheetId="1">#REF!</definedName>
    <definedName name="bbi1iepey541b3erm5gspvzrtk" localSheetId="2">#REF!</definedName>
    <definedName name="bbi1iepey541b3erm5gspvzrtk">#REF!</definedName>
    <definedName name="eaho2ejrtdbq5dbiou1fruoidk" localSheetId="3">#REF!</definedName>
    <definedName name="eaho2ejrtdbq5dbiou1fruoidk" localSheetId="4">#REF!</definedName>
    <definedName name="eaho2ejrtdbq5dbiou1fruoidk" localSheetId="0">#REF!</definedName>
    <definedName name="eaho2ejrtdbq5dbiou1fruoidk" localSheetId="1">#REF!</definedName>
    <definedName name="eaho2ejrtdbq5dbiou1fruoidk" localSheetId="2">#REF!</definedName>
    <definedName name="eaho2ejrtdbq5dbiou1fruoidk">#REF!</definedName>
    <definedName name="frupzostrx2engzlq5coj1izgc" localSheetId="3">#REF!</definedName>
    <definedName name="frupzostrx2engzlq5coj1izgc" localSheetId="4">#REF!</definedName>
    <definedName name="frupzostrx2engzlq5coj1izgc" localSheetId="0">#REF!</definedName>
    <definedName name="frupzostrx2engzlq5coj1izgc" localSheetId="1">#REF!</definedName>
    <definedName name="frupzostrx2engzlq5coj1izgc" localSheetId="2">#REF!</definedName>
    <definedName name="frupzostrx2engzlq5coj1izgc">#REF!</definedName>
    <definedName name="hxw0shfsad1bl0w3rcqndiwdqc" localSheetId="3">#REF!</definedName>
    <definedName name="hxw0shfsad1bl0w3rcqndiwdqc" localSheetId="4">#REF!</definedName>
    <definedName name="hxw0shfsad1bl0w3rcqndiwdqc" localSheetId="0">#REF!</definedName>
    <definedName name="hxw0shfsad1bl0w3rcqndiwdqc" localSheetId="1">#REF!</definedName>
    <definedName name="hxw0shfsad1bl0w3rcqndiwdqc" localSheetId="2">#REF!</definedName>
    <definedName name="hxw0shfsad1bl0w3rcqndiwdqc">#REF!</definedName>
    <definedName name="idhebtridp4g55tiidmllpbcck" localSheetId="3">#REF!</definedName>
    <definedName name="idhebtridp4g55tiidmllpbcck" localSheetId="4">#REF!</definedName>
    <definedName name="idhebtridp4g55tiidmllpbcck" localSheetId="0">#REF!</definedName>
    <definedName name="idhebtridp4g55tiidmllpbcck" localSheetId="1">#REF!</definedName>
    <definedName name="idhebtridp4g55tiidmllpbcck" localSheetId="2">#REF!</definedName>
    <definedName name="idhebtridp4g55tiidmllpbcck">#REF!</definedName>
    <definedName name="ilgrxtqehl5ojfb14epb1v0vpk" localSheetId="3">#REF!</definedName>
    <definedName name="ilgrxtqehl5ojfb14epb1v0vpk" localSheetId="4">#REF!</definedName>
    <definedName name="ilgrxtqehl5ojfb14epb1v0vpk" localSheetId="0">#REF!</definedName>
    <definedName name="ilgrxtqehl5ojfb14epb1v0vpk" localSheetId="1">#REF!</definedName>
    <definedName name="ilgrxtqehl5ojfb14epb1v0vpk" localSheetId="2">#REF!</definedName>
    <definedName name="ilgrxtqehl5ojfb14epb1v0vpk">#REF!</definedName>
    <definedName name="iukfigxpatbnff5s3qskal4gtw" localSheetId="3">#REF!</definedName>
    <definedName name="iukfigxpatbnff5s3qskal4gtw" localSheetId="4">#REF!</definedName>
    <definedName name="iukfigxpatbnff5s3qskal4gtw" localSheetId="0">#REF!</definedName>
    <definedName name="iukfigxpatbnff5s3qskal4gtw" localSheetId="1">#REF!</definedName>
    <definedName name="iukfigxpatbnff5s3qskal4gtw" localSheetId="2">#REF!</definedName>
    <definedName name="iukfigxpatbnff5s3qskal4gtw">#REF!</definedName>
    <definedName name="jmacmxvbgdblzh0tvh4m0gadvc" localSheetId="3">#REF!</definedName>
    <definedName name="jmacmxvbgdblzh0tvh4m0gadvc" localSheetId="4">#REF!</definedName>
    <definedName name="jmacmxvbgdblzh0tvh4m0gadvc" localSheetId="0">#REF!</definedName>
    <definedName name="jmacmxvbgdblzh0tvh4m0gadvc" localSheetId="1">#REF!</definedName>
    <definedName name="jmacmxvbgdblzh0tvh4m0gadvc" localSheetId="2">#REF!</definedName>
    <definedName name="jmacmxvbgdblzh0tvh4m0gadvc">#REF!</definedName>
    <definedName name="miceqmminp2t5fkvq3dcp5azms" localSheetId="3">#REF!</definedName>
    <definedName name="miceqmminp2t5fkvq3dcp5azms" localSheetId="4">#REF!</definedName>
    <definedName name="miceqmminp2t5fkvq3dcp5azms" localSheetId="0">#REF!</definedName>
    <definedName name="miceqmminp2t5fkvq3dcp5azms" localSheetId="1">#REF!</definedName>
    <definedName name="miceqmminp2t5fkvq3dcp5azms" localSheetId="2">#REF!</definedName>
    <definedName name="miceqmminp2t5fkvq3dcp5azms">#REF!</definedName>
    <definedName name="muebv3fbrh0nbhfkcvkdiuichg" localSheetId="3">#REF!</definedName>
    <definedName name="muebv3fbrh0nbhfkcvkdiuichg" localSheetId="4">#REF!</definedName>
    <definedName name="muebv3fbrh0nbhfkcvkdiuichg" localSheetId="0">#REF!</definedName>
    <definedName name="muebv3fbrh0nbhfkcvkdiuichg" localSheetId="1">#REF!</definedName>
    <definedName name="muebv3fbrh0nbhfkcvkdiuichg" localSheetId="2">#REF!</definedName>
    <definedName name="muebv3fbrh0nbhfkcvkdiuichg">#REF!</definedName>
    <definedName name="oishsvraxpbc3jz3kk3m5zcwm0" localSheetId="3">#REF!</definedName>
    <definedName name="oishsvraxpbc3jz3kk3m5zcwm0" localSheetId="4">#REF!</definedName>
    <definedName name="oishsvraxpbc3jz3kk3m5zcwm0" localSheetId="0">#REF!</definedName>
    <definedName name="oishsvraxpbc3jz3kk3m5zcwm0" localSheetId="1">#REF!</definedName>
    <definedName name="oishsvraxpbc3jz3kk3m5zcwm0" localSheetId="2">#REF!</definedName>
    <definedName name="oishsvraxpbc3jz3kk3m5zcwm0">#REF!</definedName>
    <definedName name="pf4ktio2ct2wb5lic4d0ij22zg" localSheetId="3">#REF!</definedName>
    <definedName name="pf4ktio2ct2wb5lic4d0ij22zg" localSheetId="4">#REF!</definedName>
    <definedName name="pf4ktio2ct2wb5lic4d0ij22zg" localSheetId="0">#REF!</definedName>
    <definedName name="pf4ktio2ct2wb5lic4d0ij22zg" localSheetId="1">#REF!</definedName>
    <definedName name="pf4ktio2ct2wb5lic4d0ij22zg" localSheetId="2">#REF!</definedName>
    <definedName name="pf4ktio2ct2wb5lic4d0ij22zg">#REF!</definedName>
    <definedName name="qhgcjeqs4xbh5af0b0knrgslds" localSheetId="3">#REF!</definedName>
    <definedName name="qhgcjeqs4xbh5af0b0knrgslds" localSheetId="4">#REF!</definedName>
    <definedName name="qhgcjeqs4xbh5af0b0knrgslds" localSheetId="0">#REF!</definedName>
    <definedName name="qhgcjeqs4xbh5af0b0knrgslds" localSheetId="1">#REF!</definedName>
    <definedName name="qhgcjeqs4xbh5af0b0knrgslds" localSheetId="2">#REF!</definedName>
    <definedName name="qhgcjeqs4xbh5af0b0knrgslds">#REF!</definedName>
    <definedName name="qm1r2zbyvxaabczgs5nd53xmq4" localSheetId="3">#REF!</definedName>
    <definedName name="qm1r2zbyvxaabczgs5nd53xmq4" localSheetId="4">#REF!</definedName>
    <definedName name="qm1r2zbyvxaabczgs5nd53xmq4" localSheetId="0">#REF!</definedName>
    <definedName name="qm1r2zbyvxaabczgs5nd53xmq4" localSheetId="1">#REF!</definedName>
    <definedName name="qm1r2zbyvxaabczgs5nd53xmq4" localSheetId="2">#REF!</definedName>
    <definedName name="qm1r2zbyvxaabczgs5nd53xmq4">#REF!</definedName>
    <definedName name="qunp1nijp1aaxbgswizf0lz200" localSheetId="3">#REF!</definedName>
    <definedName name="qunp1nijp1aaxbgswizf0lz200" localSheetId="4">#REF!</definedName>
    <definedName name="qunp1nijp1aaxbgswizf0lz200" localSheetId="0">#REF!</definedName>
    <definedName name="qunp1nijp1aaxbgswizf0lz200" localSheetId="1">#REF!</definedName>
    <definedName name="qunp1nijp1aaxbgswizf0lz200" localSheetId="2">#REF!</definedName>
    <definedName name="qunp1nijp1aaxbgswizf0lz200">#REF!</definedName>
    <definedName name="rcn525ywmx4pde1kn3aevp0dfk" localSheetId="3">#REF!</definedName>
    <definedName name="rcn525ywmx4pde1kn3aevp0dfk" localSheetId="4">#REF!</definedName>
    <definedName name="rcn525ywmx4pde1kn3aevp0dfk" localSheetId="0">#REF!</definedName>
    <definedName name="rcn525ywmx4pde1kn3aevp0dfk" localSheetId="1">#REF!</definedName>
    <definedName name="rcn525ywmx4pde1kn3aevp0dfk" localSheetId="2">#REF!</definedName>
    <definedName name="rcn525ywmx4pde1kn3aevp0dfk">#REF!</definedName>
    <definedName name="swpjxblu3dbu33cqzchc5hkk0w" localSheetId="3">#REF!</definedName>
    <definedName name="swpjxblu3dbu33cqzchc5hkk0w" localSheetId="4">#REF!</definedName>
    <definedName name="swpjxblu3dbu33cqzchc5hkk0w" localSheetId="0">#REF!</definedName>
    <definedName name="swpjxblu3dbu33cqzchc5hkk0w" localSheetId="1">#REF!</definedName>
    <definedName name="swpjxblu3dbu33cqzchc5hkk0w" localSheetId="2">#REF!</definedName>
    <definedName name="swpjxblu3dbu33cqzchc5hkk0w">#REF!</definedName>
    <definedName name="syjdhdk35p4nh3cjfxnviauzls" localSheetId="3">#REF!</definedName>
    <definedName name="syjdhdk35p4nh3cjfxnviauzls" localSheetId="4">#REF!</definedName>
    <definedName name="syjdhdk35p4nh3cjfxnviauzls" localSheetId="0">#REF!</definedName>
    <definedName name="syjdhdk35p4nh3cjfxnviauzls" localSheetId="1">#REF!</definedName>
    <definedName name="syjdhdk35p4nh3cjfxnviauzls" localSheetId="2">#REF!</definedName>
    <definedName name="syjdhdk35p4nh3cjfxnviauzls">#REF!</definedName>
    <definedName name="t1iocfpqd13el1y2ekxnfpwstw" localSheetId="3">#REF!</definedName>
    <definedName name="t1iocfpqd13el1y2ekxnfpwstw" localSheetId="4">#REF!</definedName>
    <definedName name="t1iocfpqd13el1y2ekxnfpwstw" localSheetId="0">#REF!</definedName>
    <definedName name="t1iocfpqd13el1y2ekxnfpwstw" localSheetId="1">#REF!</definedName>
    <definedName name="t1iocfpqd13el1y2ekxnfpwstw" localSheetId="2">#REF!</definedName>
    <definedName name="t1iocfpqd13el1y2ekxnfpwstw">#REF!</definedName>
    <definedName name="tqwxsrwtrd3p34nrtmvfunozag" localSheetId="3">#REF!</definedName>
    <definedName name="tqwxsrwtrd3p34nrtmvfunozag" localSheetId="4">#REF!</definedName>
    <definedName name="tqwxsrwtrd3p34nrtmvfunozag" localSheetId="0">#REF!</definedName>
    <definedName name="tqwxsrwtrd3p34nrtmvfunozag" localSheetId="1">#REF!</definedName>
    <definedName name="tqwxsrwtrd3p34nrtmvfunozag" localSheetId="2">#REF!</definedName>
    <definedName name="tqwxsrwtrd3p34nrtmvfunozag">#REF!</definedName>
    <definedName name="u1m5vran2x1y11qx5xfu2j4tz4" localSheetId="3">#REF!</definedName>
    <definedName name="u1m5vran2x1y11qx5xfu2j4tz4" localSheetId="4">#REF!</definedName>
    <definedName name="u1m5vran2x1y11qx5xfu2j4tz4" localSheetId="0">#REF!</definedName>
    <definedName name="u1m5vran2x1y11qx5xfu2j4tz4" localSheetId="1">#REF!</definedName>
    <definedName name="u1m5vran2x1y11qx5xfu2j4tz4" localSheetId="2">#REF!</definedName>
    <definedName name="u1m5vran2x1y11qx5xfu2j4tz4">#REF!</definedName>
    <definedName name="ua41amkhph5c1h53xxk2wbxxpk" localSheetId="3">#REF!</definedName>
    <definedName name="ua41amkhph5c1h53xxk2wbxxpk" localSheetId="4">#REF!</definedName>
    <definedName name="ua41amkhph5c1h53xxk2wbxxpk" localSheetId="0">#REF!</definedName>
    <definedName name="ua41amkhph5c1h53xxk2wbxxpk" localSheetId="1">#REF!</definedName>
    <definedName name="ua41amkhph5c1h53xxk2wbxxpk" localSheetId="2">#REF!</definedName>
    <definedName name="ua41amkhph5c1h53xxk2wbxxpk">#REF!</definedName>
    <definedName name="vm2ikyzfyl3c3f2vbofwexhk2c" localSheetId="3">#REF!</definedName>
    <definedName name="vm2ikyzfyl3c3f2vbofwexhk2c" localSheetId="4">#REF!</definedName>
    <definedName name="vm2ikyzfyl3c3f2vbofwexhk2c" localSheetId="0">#REF!</definedName>
    <definedName name="vm2ikyzfyl3c3f2vbofwexhk2c" localSheetId="1">#REF!</definedName>
    <definedName name="vm2ikyzfyl3c3f2vbofwexhk2c" localSheetId="2">#REF!</definedName>
    <definedName name="vm2ikyzfyl3c3f2vbofwexhk2c">#REF!</definedName>
    <definedName name="w1nehiloq13fdfxu13klcaopgw" localSheetId="3">#REF!</definedName>
    <definedName name="w1nehiloq13fdfxu13klcaopgw" localSheetId="4">#REF!</definedName>
    <definedName name="w1nehiloq13fdfxu13klcaopgw" localSheetId="0">#REF!</definedName>
    <definedName name="w1nehiloq13fdfxu13klcaopgw" localSheetId="1">#REF!</definedName>
    <definedName name="w1nehiloq13fdfxu13klcaopgw" localSheetId="2">#REF!</definedName>
    <definedName name="w1nehiloq13fdfxu13klcaopgw">#REF!</definedName>
    <definedName name="whvhn4kg25bcn2skpkb3bqydz4" localSheetId="3">#REF!</definedName>
    <definedName name="whvhn4kg25bcn2skpkb3bqydz4" localSheetId="4">#REF!</definedName>
    <definedName name="whvhn4kg25bcn2skpkb3bqydz4" localSheetId="0">#REF!</definedName>
    <definedName name="whvhn4kg25bcn2skpkb3bqydz4" localSheetId="1">#REF!</definedName>
    <definedName name="whvhn4kg25bcn2skpkb3bqydz4" localSheetId="2">#REF!</definedName>
    <definedName name="whvhn4kg25bcn2skpkb3bqydz4">#REF!</definedName>
    <definedName name="wqazcjs4o12a5adpyzuqhb5cko" localSheetId="3">#REF!</definedName>
    <definedName name="wqazcjs4o12a5adpyzuqhb5cko" localSheetId="4">#REF!</definedName>
    <definedName name="wqazcjs4o12a5adpyzuqhb5cko" localSheetId="0">#REF!</definedName>
    <definedName name="wqazcjs4o12a5adpyzuqhb5cko" localSheetId="1">#REF!</definedName>
    <definedName name="wqazcjs4o12a5adpyzuqhb5cko" localSheetId="2">#REF!</definedName>
    <definedName name="wqazcjs4o12a5adpyzuqhb5cko">#REF!</definedName>
    <definedName name="x50bwhcspt2rtgjg0vg0hfk2ns" localSheetId="3">#REF!</definedName>
    <definedName name="x50bwhcspt2rtgjg0vg0hfk2ns" localSheetId="4">#REF!</definedName>
    <definedName name="x50bwhcspt2rtgjg0vg0hfk2ns" localSheetId="0">#REF!</definedName>
    <definedName name="x50bwhcspt2rtgjg0vg0hfk2ns" localSheetId="1">#REF!</definedName>
    <definedName name="x50bwhcspt2rtgjg0vg0hfk2ns" localSheetId="2">#REF!</definedName>
    <definedName name="x50bwhcspt2rtgjg0vg0hfk2ns">#REF!</definedName>
    <definedName name="xfiudkw3z5aq3govpiyzsxyki0" localSheetId="3">#REF!</definedName>
    <definedName name="xfiudkw3z5aq3govpiyzsxyki0" localSheetId="4">#REF!</definedName>
    <definedName name="xfiudkw3z5aq3govpiyzsxyki0" localSheetId="0">#REF!</definedName>
    <definedName name="xfiudkw3z5aq3govpiyzsxyki0" localSheetId="1">#REF!</definedName>
    <definedName name="xfiudkw3z5aq3govpiyzsxyki0" localSheetId="2">#REF!</definedName>
    <definedName name="xfiudkw3z5aq3govpiyzsxyki0">#REF!</definedName>
    <definedName name="_xlnm.Print_Area" localSheetId="0">'П№4 (2026-2027)'!$A$1:$S$64</definedName>
    <definedName name="_xlnm.Print_Area" localSheetId="1">'П№6 (2026-2027)'!$A$1:$H$121</definedName>
  </definedNames>
  <calcPr calcId="144525"/>
</workbook>
</file>

<file path=xl/calcChain.xml><?xml version="1.0" encoding="utf-8"?>
<calcChain xmlns="http://schemas.openxmlformats.org/spreadsheetml/2006/main">
  <c r="D37" i="4" l="1"/>
  <c r="C37" i="4"/>
  <c r="D8" i="4"/>
  <c r="C8" i="4"/>
  <c r="D32" i="4"/>
  <c r="C32" i="4"/>
  <c r="D23" i="4"/>
  <c r="C23" i="4"/>
  <c r="D19" i="4"/>
  <c r="C19" i="4"/>
  <c r="F103" i="2" l="1"/>
  <c r="H64" i="3" l="1"/>
  <c r="G64" i="3"/>
  <c r="H66" i="3"/>
  <c r="G66" i="3"/>
  <c r="H47" i="3"/>
  <c r="G47" i="3"/>
  <c r="G66" i="2"/>
  <c r="F66" i="2"/>
  <c r="F46" i="2"/>
  <c r="G47" i="2"/>
  <c r="F47" i="2"/>
  <c r="G109" i="3" l="1"/>
  <c r="F101" i="2"/>
  <c r="G51" i="2"/>
  <c r="F51" i="2"/>
  <c r="G75" i="2" l="1"/>
  <c r="G78" i="2"/>
  <c r="F75" i="2"/>
  <c r="G11" i="3"/>
  <c r="H103" i="3"/>
  <c r="G103" i="3"/>
  <c r="H101" i="3"/>
  <c r="G101" i="3"/>
  <c r="H65" i="3"/>
  <c r="G65" i="3"/>
  <c r="H63" i="3"/>
  <c r="H62" i="3" s="1"/>
  <c r="G63" i="3"/>
  <c r="G62" i="3" s="1"/>
  <c r="F65" i="2"/>
  <c r="F64" i="2" s="1"/>
  <c r="G103" i="2"/>
  <c r="G101" i="2"/>
  <c r="F100" i="2"/>
  <c r="F99" i="2" s="1"/>
  <c r="F98" i="2" s="1"/>
  <c r="D30" i="4"/>
  <c r="C30" i="4"/>
  <c r="D27" i="4"/>
  <c r="C27" i="4"/>
  <c r="D25" i="4"/>
  <c r="C25" i="4"/>
  <c r="H75" i="3"/>
  <c r="G75" i="3"/>
  <c r="H80" i="3"/>
  <c r="G80" i="3"/>
  <c r="H78" i="3"/>
  <c r="G78" i="3"/>
  <c r="H51" i="3"/>
  <c r="G51" i="3"/>
  <c r="H11" i="3"/>
  <c r="G14" i="3"/>
  <c r="G13" i="3" s="1"/>
  <c r="G12" i="3" s="1"/>
  <c r="H14" i="3"/>
  <c r="H13" i="3" s="1"/>
  <c r="H12" i="3" s="1"/>
  <c r="G19" i="3"/>
  <c r="G18" i="3" s="1"/>
  <c r="G17" i="3" s="1"/>
  <c r="H19" i="3"/>
  <c r="H18" i="3" s="1"/>
  <c r="H17" i="3" s="1"/>
  <c r="G26" i="3"/>
  <c r="H26" i="3"/>
  <c r="G28" i="3"/>
  <c r="H28" i="3"/>
  <c r="G33" i="3"/>
  <c r="G32" i="3" s="1"/>
  <c r="G31" i="3" s="1"/>
  <c r="G30" i="3" s="1"/>
  <c r="H33" i="3"/>
  <c r="H32" i="3" s="1"/>
  <c r="H31" i="3" s="1"/>
  <c r="H30" i="3" s="1"/>
  <c r="G38" i="3"/>
  <c r="G37" i="3" s="1"/>
  <c r="G36" i="3" s="1"/>
  <c r="G35" i="3" s="1"/>
  <c r="H38" i="3"/>
  <c r="H37" i="3" s="1"/>
  <c r="H36" i="3" s="1"/>
  <c r="H35" i="3" s="1"/>
  <c r="G42" i="3"/>
  <c r="G41" i="3" s="1"/>
  <c r="G40" i="3" s="1"/>
  <c r="H42" i="3"/>
  <c r="H41" i="3" s="1"/>
  <c r="H40" i="3" s="1"/>
  <c r="G46" i="3"/>
  <c r="G45" i="3" s="1"/>
  <c r="H46" i="3"/>
  <c r="H45" i="3" s="1"/>
  <c r="G54" i="3"/>
  <c r="G53" i="3" s="1"/>
  <c r="H54" i="3"/>
  <c r="H53" i="3" s="1"/>
  <c r="G59" i="3"/>
  <c r="G58" i="3" s="1"/>
  <c r="H59" i="3"/>
  <c r="H58" i="3" s="1"/>
  <c r="G72" i="3"/>
  <c r="G71" i="3" s="1"/>
  <c r="G70" i="3" s="1"/>
  <c r="G69" i="3" s="1"/>
  <c r="H72" i="3"/>
  <c r="H71" i="3" s="1"/>
  <c r="H70" i="3" s="1"/>
  <c r="H69" i="3" s="1"/>
  <c r="G76" i="3"/>
  <c r="H76" i="3"/>
  <c r="G83" i="3"/>
  <c r="G82" i="3" s="1"/>
  <c r="H83" i="3"/>
  <c r="H82" i="3" s="1"/>
  <c r="G88" i="3"/>
  <c r="G87" i="3" s="1"/>
  <c r="G86" i="3" s="1"/>
  <c r="H88" i="3"/>
  <c r="H87" i="3" s="1"/>
  <c r="H86" i="3" s="1"/>
  <c r="G89" i="3"/>
  <c r="H89" i="3"/>
  <c r="G94" i="3"/>
  <c r="H94" i="3"/>
  <c r="G96" i="3"/>
  <c r="H96" i="3"/>
  <c r="G106" i="3"/>
  <c r="G105" i="3" s="1"/>
  <c r="H106" i="3"/>
  <c r="H105" i="3" s="1"/>
  <c r="G108" i="3"/>
  <c r="H109" i="3"/>
  <c r="H108" i="3" s="1"/>
  <c r="G114" i="3"/>
  <c r="G113" i="3" s="1"/>
  <c r="H114" i="3"/>
  <c r="H113" i="3" s="1"/>
  <c r="G120" i="3"/>
  <c r="G119" i="3" s="1"/>
  <c r="G118" i="3" s="1"/>
  <c r="G117" i="3" s="1"/>
  <c r="H120" i="3"/>
  <c r="H119" i="3" s="1"/>
  <c r="H118" i="3" s="1"/>
  <c r="H117" i="3" s="1"/>
  <c r="F78" i="2"/>
  <c r="G80" i="2"/>
  <c r="F80" i="2"/>
  <c r="G74" i="3" l="1"/>
  <c r="H74" i="3"/>
  <c r="G100" i="3"/>
  <c r="G99" i="3" s="1"/>
  <c r="G98" i="3" s="1"/>
  <c r="H100" i="3"/>
  <c r="H99" i="3" s="1"/>
  <c r="H98" i="3" s="1"/>
  <c r="G100" i="2"/>
  <c r="G99" i="2" s="1"/>
  <c r="G98" i="2" s="1"/>
  <c r="H44" i="3"/>
  <c r="G44" i="3"/>
  <c r="G93" i="3"/>
  <c r="G92" i="3" s="1"/>
  <c r="G91" i="3" s="1"/>
  <c r="G85" i="3" s="1"/>
  <c r="H93" i="3"/>
  <c r="H92" i="3" s="1"/>
  <c r="H91" i="3" s="1"/>
  <c r="H85" i="3" s="1"/>
  <c r="H25" i="3"/>
  <c r="H24" i="3" s="1"/>
  <c r="H16" i="3" s="1"/>
  <c r="G25" i="3"/>
  <c r="G24" i="3" s="1"/>
  <c r="G16" i="3" s="1"/>
  <c r="H107" i="3"/>
  <c r="G107" i="3"/>
  <c r="H57" i="3"/>
  <c r="H56" i="3" s="1"/>
  <c r="H68" i="3"/>
  <c r="G68" i="3"/>
  <c r="G57" i="3"/>
  <c r="G56" i="3" s="1"/>
  <c r="L42" i="1"/>
  <c r="K42" i="1"/>
  <c r="L41" i="1"/>
  <c r="K41" i="1"/>
  <c r="L33" i="1"/>
  <c r="K33" i="1"/>
  <c r="L22" i="1"/>
  <c r="K22" i="1"/>
  <c r="H10" i="3" l="1"/>
  <c r="H9" i="3" s="1"/>
  <c r="G10" i="3"/>
  <c r="G9" i="3" s="1"/>
  <c r="D17" i="5"/>
  <c r="D16" i="5" s="1"/>
  <c r="D15" i="5" s="1"/>
  <c r="C17" i="5"/>
  <c r="C16" i="5" s="1"/>
  <c r="C15" i="5" s="1"/>
  <c r="D13" i="5"/>
  <c r="D12" i="5" s="1"/>
  <c r="D11" i="5" s="1"/>
  <c r="C13" i="5"/>
  <c r="C12" i="5" s="1"/>
  <c r="C11" i="5" s="1"/>
  <c r="D10" i="5"/>
  <c r="D9" i="5" s="1"/>
  <c r="C10" i="5"/>
  <c r="C9" i="5" s="1"/>
  <c r="D34" i="4"/>
  <c r="D7" i="4" s="1"/>
  <c r="C34" i="4"/>
  <c r="C7" i="4" s="1"/>
  <c r="G120" i="2"/>
  <c r="G119" i="2" s="1"/>
  <c r="G118" i="2" s="1"/>
  <c r="G117" i="2" s="1"/>
  <c r="F120" i="2"/>
  <c r="F119" i="2" s="1"/>
  <c r="F118" i="2" s="1"/>
  <c r="F117" i="2" s="1"/>
  <c r="G114" i="2"/>
  <c r="G113" i="2" s="1"/>
  <c r="F114" i="2"/>
  <c r="F113" i="2" s="1"/>
  <c r="G109" i="2"/>
  <c r="G108" i="2" s="1"/>
  <c r="F109" i="2"/>
  <c r="F108" i="2" s="1"/>
  <c r="G106" i="2"/>
  <c r="G105" i="2" s="1"/>
  <c r="F106" i="2"/>
  <c r="F105" i="2" s="1"/>
  <c r="G96" i="2"/>
  <c r="F96" i="2"/>
  <c r="G94" i="2"/>
  <c r="F94" i="2"/>
  <c r="G89" i="2"/>
  <c r="F89" i="2"/>
  <c r="G88" i="2"/>
  <c r="G87" i="2" s="1"/>
  <c r="G86" i="2" s="1"/>
  <c r="F88" i="2"/>
  <c r="F87" i="2" s="1"/>
  <c r="F86" i="2" s="1"/>
  <c r="G82" i="2"/>
  <c r="G74" i="2" s="1"/>
  <c r="F82" i="2"/>
  <c r="F74" i="2" s="1"/>
  <c r="G76" i="2"/>
  <c r="F76" i="2"/>
  <c r="G72" i="2"/>
  <c r="G71" i="2" s="1"/>
  <c r="G70" i="2" s="1"/>
  <c r="G69" i="2" s="1"/>
  <c r="F72" i="2"/>
  <c r="F71" i="2" s="1"/>
  <c r="F70" i="2" s="1"/>
  <c r="F69" i="2" s="1"/>
  <c r="G65" i="2"/>
  <c r="F63" i="2"/>
  <c r="F62" i="2" s="1"/>
  <c r="G59" i="2"/>
  <c r="F59" i="2"/>
  <c r="G54" i="2"/>
  <c r="G53" i="2" s="1"/>
  <c r="F54" i="2"/>
  <c r="F53" i="2" s="1"/>
  <c r="G46" i="2"/>
  <c r="G45" i="2" s="1"/>
  <c r="G44" i="2" s="1"/>
  <c r="F45" i="2"/>
  <c r="F44" i="2" s="1"/>
  <c r="G42" i="2"/>
  <c r="G41" i="2" s="1"/>
  <c r="G40" i="2" s="1"/>
  <c r="F42" i="2"/>
  <c r="F41" i="2" s="1"/>
  <c r="F40" i="2" s="1"/>
  <c r="G38" i="2"/>
  <c r="G37" i="2" s="1"/>
  <c r="G36" i="2" s="1"/>
  <c r="G35" i="2" s="1"/>
  <c r="F38" i="2"/>
  <c r="F37" i="2" s="1"/>
  <c r="F36" i="2" s="1"/>
  <c r="F35" i="2" s="1"/>
  <c r="G33" i="2"/>
  <c r="G32" i="2" s="1"/>
  <c r="G31" i="2" s="1"/>
  <c r="G30" i="2" s="1"/>
  <c r="F33" i="2"/>
  <c r="F32" i="2" s="1"/>
  <c r="F31" i="2" s="1"/>
  <c r="F30" i="2" s="1"/>
  <c r="G28" i="2"/>
  <c r="F28" i="2"/>
  <c r="G26" i="2"/>
  <c r="F26" i="2"/>
  <c r="G19" i="2"/>
  <c r="G18" i="2" s="1"/>
  <c r="G17" i="2" s="1"/>
  <c r="F19" i="2"/>
  <c r="F18" i="2" s="1"/>
  <c r="F17" i="2" s="1"/>
  <c r="G14" i="2"/>
  <c r="G13" i="2" s="1"/>
  <c r="G12" i="2" s="1"/>
  <c r="F14" i="2"/>
  <c r="F13" i="2" s="1"/>
  <c r="F12" i="2" s="1"/>
  <c r="G11" i="2"/>
  <c r="F11" i="2"/>
  <c r="L39" i="1"/>
  <c r="L38" i="1" s="1"/>
  <c r="K39" i="1"/>
  <c r="K38" i="1" s="1"/>
  <c r="L36" i="1"/>
  <c r="L35" i="1" s="1"/>
  <c r="K36" i="1"/>
  <c r="K35" i="1" s="1"/>
  <c r="L31" i="1"/>
  <c r="K31" i="1"/>
  <c r="L29" i="1"/>
  <c r="L28" i="1" s="1"/>
  <c r="K29" i="1"/>
  <c r="K28" i="1" s="1"/>
  <c r="L24" i="1"/>
  <c r="K24" i="1"/>
  <c r="L18" i="1"/>
  <c r="K18" i="1"/>
  <c r="L15" i="1"/>
  <c r="K15" i="1"/>
  <c r="L13" i="1"/>
  <c r="K13" i="1"/>
  <c r="L10" i="1"/>
  <c r="K10" i="1"/>
  <c r="L8" i="1"/>
  <c r="K8" i="1"/>
  <c r="L6" i="1"/>
  <c r="K6" i="1"/>
  <c r="G64" i="2" l="1"/>
  <c r="G63" i="2" s="1"/>
  <c r="G62" i="2" s="1"/>
  <c r="G58" i="2"/>
  <c r="G57" i="2" s="1"/>
  <c r="G56" i="2" s="1"/>
  <c r="F58" i="2"/>
  <c r="F57" i="2" s="1"/>
  <c r="F56" i="2" s="1"/>
  <c r="G25" i="2"/>
  <c r="G24" i="2" s="1"/>
  <c r="G16" i="2" s="1"/>
  <c r="G93" i="2"/>
  <c r="G92" i="2" s="1"/>
  <c r="G91" i="2" s="1"/>
  <c r="G85" i="2" s="1"/>
  <c r="G68" i="2"/>
  <c r="F68" i="2"/>
  <c r="L27" i="1"/>
  <c r="L26" i="1" s="1"/>
  <c r="K27" i="1"/>
  <c r="K26" i="1" s="1"/>
  <c r="K5" i="1"/>
  <c r="F25" i="2"/>
  <c r="F24" i="2" s="1"/>
  <c r="F16" i="2" s="1"/>
  <c r="F10" i="2" s="1"/>
  <c r="F93" i="2"/>
  <c r="F92" i="2" s="1"/>
  <c r="F91" i="2" s="1"/>
  <c r="F85" i="2" s="1"/>
  <c r="G107" i="2"/>
  <c r="F107" i="2"/>
  <c r="L5" i="1"/>
  <c r="F9" i="2" l="1"/>
  <c r="G10" i="2"/>
  <c r="G9" i="2" s="1"/>
  <c r="L44" i="1"/>
  <c r="K44" i="1"/>
</calcChain>
</file>

<file path=xl/sharedStrings.xml><?xml version="1.0" encoding="utf-8"?>
<sst xmlns="http://schemas.openxmlformats.org/spreadsheetml/2006/main" count="1339" uniqueCount="290">
  <si>
    <t>Код бюджетной классификации</t>
  </si>
  <si>
    <t>Наименование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</si>
  <si>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</si>
  <si>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</si>
  <si>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</si>
  <si>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</si>
  <si>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</si>
  <si>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</si>
  <si>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</si>
  <si>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</si>
  <si>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</si>
  <si>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</si>
  <si>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</si>
  <si>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</si>
  <si>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</si>
  <si>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</si>
  <si>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</si>
  <si>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</si>
  <si>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</si>
  <si>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</si>
  <si>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</si>
  <si>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</si>
  <si>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</si>
  <si>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</si>
  <si>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</si>
  <si>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</si>
  <si>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</si>
  <si>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</si>
  <si>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</si>
  <si>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</si>
  <si>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000 1 14 00000 00 0000 000</t>
  </si>
  <si>
    <t>000 1 13 02000 00 0000 130</t>
  </si>
  <si>
    <t>Доходы от компенсации затрат государства</t>
  </si>
  <si>
    <t>ДОХОДЫ ОТ ПРОДАЖИ МАТЕРИАЛЬНЫХ И НЕМАТЕРИАЛЬНЫХ АКТИВОВ</t>
  </si>
  <si>
    <t>000 1 17 00000 00 0000 000</t>
  </si>
  <si>
    <t>ПРОЧИЕ НЕНАЛОГОВЫЕ ДОХОДЫ</t>
  </si>
  <si>
    <t>000 1 17 14000 00 0000 180</t>
  </si>
  <si>
    <t>Средства самообложения граждан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</si>
  <si>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</si>
  <si>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</si>
  <si>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</si>
  <si>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</si>
  <si>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</si>
  <si>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</si>
  <si>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000 2 02 15001 00 0000 150</t>
  </si>
  <si>
    <t>Дотации на выравнивание бюджетной обеспеченности</t>
  </si>
  <si>
    <t>000 2 02 15002 00 0000 150</t>
  </si>
  <si>
    <t>Дотация бюджетам  на поддержку мер по обеспечению сбалансированности бюджетов</t>
  </si>
  <si>
    <t xml:space="preserve"> Дотации бюджетам поселений на поддержку мер по обеспечению сбалансированности бюджетов</t>
  </si>
  <si>
    <t>000 2 02 20000 00 0000 150</t>
  </si>
  <si>
    <t xml:space="preserve">Субсидии бюджетам бюджетной системы Российской Федерации (межбюджетные субсидии)
</t>
  </si>
  <si>
    <t>000 2 02 29999 00 0000 150</t>
  </si>
  <si>
    <t>Прочие субсидии</t>
  </si>
  <si>
    <t>000 2 02 30000 00 0000 150</t>
  </si>
  <si>
    <t>Субвенции бюджетам бюджетной системы Российской Федерации</t>
  </si>
  <si>
    <t>000 2 02 35118 00 0000 150</t>
  </si>
  <si>
    <t>Субвенции бюджетам 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</si>
  <si>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</si>
  <si>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</si>
  <si>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Приложение № 8</t>
  </si>
  <si>
    <t xml:space="preserve">ПРЕДЕЛЫ ОБЩЕГО ОБЪЕМА РАСХОДОВ </t>
  </si>
  <si>
    <t>с распределением бюджетных ассигнований по разделам, подразделам, целевым статьям, видам расходов.</t>
  </si>
  <si>
    <t>(тыс. руб.)</t>
  </si>
  <si>
    <t>Рз</t>
  </si>
  <si>
    <t>Пр</t>
  </si>
  <si>
    <t>ЦСР</t>
  </si>
  <si>
    <t>ВР</t>
  </si>
  <si>
    <t>Филипповское сельское поселение</t>
  </si>
  <si>
    <t>00</t>
  </si>
  <si>
    <t>0000000000</t>
  </si>
  <si>
    <t>000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</si>
  <si>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</si>
  <si>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</si>
  <si>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</si>
  <si>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</si>
  <si>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0100000000</t>
  </si>
  <si>
    <t>Руководство и управление в сфере установленных функций органов местного самоуправления</t>
  </si>
  <si>
    <t>0100070000</t>
  </si>
  <si>
    <t>Глава муниципального образования</t>
  </si>
  <si>
    <t>0100070010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</si>
  <si>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</si>
  <si>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</si>
  <si>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</si>
  <si>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</si>
  <si>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Органы местного самоуправления (в пределах норматива формирования расходов)</t>
  </si>
  <si>
    <t>0100070020</t>
  </si>
  <si>
    <t>Иные закупки товаров, работ и услуг для обеспечения государственных (муниципальных) нужд</t>
  </si>
  <si>
    <t>240</t>
  </si>
  <si>
    <t>Иные межбюджетные трансферты</t>
  </si>
  <si>
    <t>0100070120</t>
  </si>
  <si>
    <t>540</t>
  </si>
  <si>
    <t>Уплата налогов, сборов и иных платежей</t>
  </si>
  <si>
    <t>850</t>
  </si>
  <si>
    <t>Непрограмные мероприятия</t>
  </si>
  <si>
    <t>2400000000</t>
  </si>
  <si>
    <t>2400070000</t>
  </si>
  <si>
    <t>Выполнение  части полномочий для решения вопросов местного значения по жилищно-коммунальному  хозяйству</t>
  </si>
  <si>
    <t>Выполнение  части полномочий по осуществлению  жилищного контроля</t>
  </si>
  <si>
    <t>2400070160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</si>
  <si>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</si>
  <si>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</si>
  <si>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Выполнение  части полномочий для решения вопросов местного значения по осуществлению внешнего муниципального финансового контроля</t>
  </si>
  <si>
    <t>0100070140</t>
  </si>
  <si>
    <t>Обеспечение проведения выборов и референдумов</t>
  </si>
  <si>
    <t>07</t>
  </si>
  <si>
    <t>Мероприятия в установленной сфере деятельности</t>
  </si>
  <si>
    <t>2400073090</t>
  </si>
  <si>
    <t>Резервные фонды</t>
  </si>
  <si>
    <t>11</t>
  </si>
  <si>
    <t>Резервные средства</t>
  </si>
  <si>
    <t>0100070040</t>
  </si>
  <si>
    <t>870</t>
  </si>
  <si>
    <t>Другие общегосударственные вопросы</t>
  </si>
  <si>
    <t>13</t>
  </si>
  <si>
    <t>Расходы на выплаты персоналу казенных учреждений</t>
  </si>
  <si>
    <t>0100070050</t>
  </si>
  <si>
    <t>110</t>
  </si>
  <si>
    <t>0500000000</t>
  </si>
  <si>
    <t>0500070000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</si>
  <si>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</si>
  <si>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</si>
  <si>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</si>
  <si>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</si>
  <si>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0100051180</t>
  </si>
  <si>
    <t>НАЦИОНАЛЬНАЯ БЕЗОПАСНОСТЬ И ПРАВООХРАНИТЕЛЬНАЯ ДЕЯТЕЛЬНОСТЬ</t>
  </si>
  <si>
    <t>10</t>
  </si>
  <si>
    <t>0300070000</t>
  </si>
  <si>
    <t>НАЦИОНАЛЬНАЯ ЭКОНОМИКА</t>
  </si>
  <si>
    <t>Дорожное хозяйство (дорожные фонды)</t>
  </si>
  <si>
    <t>09</t>
  </si>
  <si>
    <t>0400000000</t>
  </si>
  <si>
    <t>Мероприятие в сфере дорожной деятельности</t>
  </si>
  <si>
    <t>Другие вопросы в области национальной экономики</t>
  </si>
  <si>
    <t>12</t>
  </si>
  <si>
    <t>0200000000</t>
  </si>
  <si>
    <t>0200070000</t>
  </si>
  <si>
    <t>ЖИЛИЩНО-КОММУНАЛЬНОЕ ХОЗЯЙСТВО</t>
  </si>
  <si>
    <t>05</t>
  </si>
  <si>
    <t>Жилищное хозяйство</t>
  </si>
  <si>
    <t>Мероприятия в сфере жилищного хозяйства</t>
  </si>
  <si>
    <t>Благоустройство</t>
  </si>
  <si>
    <t>Мероприятия в области организации уличного освещения</t>
  </si>
  <si>
    <t>0500070100</t>
  </si>
  <si>
    <t>Мероприятия в сфере благоустройства территории</t>
  </si>
  <si>
    <t>0500070110</t>
  </si>
  <si>
    <t>КУЛЬТУРА, КИНЕМАТОГРАФИЯ</t>
  </si>
  <si>
    <t>08</t>
  </si>
  <si>
    <t>Другие вопросы в области культуры, кинематографии</t>
  </si>
  <si>
    <t>0800000000</t>
  </si>
  <si>
    <t>0800070000</t>
  </si>
  <si>
    <t>Мероприятия в сфере культуры</t>
  </si>
  <si>
    <t>0800070030</t>
  </si>
  <si>
    <t>0800010000</t>
  </si>
  <si>
    <t>080001403А</t>
  </si>
  <si>
    <t>СОЦИАЛЬНАЯ ПОЛИТИКА</t>
  </si>
  <si>
    <t>Пенсионное обеспечение</t>
  </si>
  <si>
    <t>Доплаты к пенсиям, дополнительное пенсионное обеспечение</t>
  </si>
  <si>
    <t>0600070130</t>
  </si>
  <si>
    <t>Приложение № 10</t>
  </si>
  <si>
    <t>ВЕДОМСТВЕННАЯ СТРУКТУРА РАСХОДОВ</t>
  </si>
  <si>
    <t xml:space="preserve">Код
</t>
  </si>
  <si>
    <t>целевая статья</t>
  </si>
  <si>
    <t>муниципальная программа и непрограмное направление деятельности</t>
  </si>
  <si>
    <t/>
  </si>
  <si>
    <t>Органы местного самоуправления Филипповского сельского поселения (в пределах норматива формирования расходов)</t>
  </si>
  <si>
    <t xml:space="preserve">Выполнение части полномочий по  финансовому контролю за использованием средств бюджета поселения </t>
  </si>
  <si>
    <t>Выполнение части полномочий по решению вопросов местного значения осуществления внешнего муниципального финансового контроля поселений</t>
  </si>
  <si>
    <t>Органы местного самоуправления (обеспечение деятельности обслуживающего персонала)</t>
  </si>
  <si>
    <t>0300000000</t>
  </si>
  <si>
    <t>Содержание и ремонт автомобильных дорог общего пользования местного значения</t>
  </si>
  <si>
    <t>Мероприятия по организации и содержанию уличного освещения</t>
  </si>
  <si>
    <t>Прочие мероприятия по благоустройству поселения</t>
  </si>
  <si>
    <t>0600000000</t>
  </si>
  <si>
    <t>0700000000</t>
  </si>
  <si>
    <t>0700070000</t>
  </si>
  <si>
    <t>Дворцы, дома и другие учреждения культуры</t>
  </si>
  <si>
    <t>Мероприятия в поддержку по содействию развития малого и среднего предпринимательства</t>
  </si>
  <si>
    <t>Наименование показателя</t>
  </si>
  <si>
    <t>КБК</t>
  </si>
  <si>
    <t>ИСТОЧНИКИ ВНУТРЕННЕГО ФИНАНСИРОВАНИЯ ДЕФИЦИТОВ БЮДЖЕТОВ</t>
  </si>
  <si>
    <t>000 01 00 00 00 00 0000 000</t>
  </si>
  <si>
    <t xml:space="preserve">Изменение остатков средств на счетах по учету средств бюджета 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</si>
  <si>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</si>
  <si>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</si>
  <si>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</si>
  <si>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</si>
  <si>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</si>
  <si>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</si>
  <si>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</si>
  <si>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</si>
  <si>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915 01 05 02 01 10 0000 510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</si>
  <si>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</si>
  <si>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</si>
  <si>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</si>
  <si>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</si>
  <si>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</si>
  <si>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</si>
  <si>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</si>
  <si>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915 01 05 02 01 10 0000 610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</si>
  <si>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</si>
  <si>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</si>
  <si>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000 2 02 16001 00 0000 150</t>
  </si>
  <si>
    <t>Дотации бюджетам сельских поселений на выравнивание бюджетной обеспеченности из бюджетов муниципальных районов</t>
  </si>
  <si>
    <t>915 2 02 29999 10 0000 150</t>
  </si>
  <si>
    <t>915 2 02 16001 10 0000 150</t>
  </si>
  <si>
    <t>915 2 02 15002 10 0000 150</t>
  </si>
  <si>
    <t>915 2 02 35118 10 0000 150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</si>
  <si>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</si>
  <si>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</si>
  <si>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Прочие субсидии бюджетам сельских поселений</t>
  </si>
  <si>
    <t>Муниципальная программа «Развитие муниципального управления Филипповского сельского поселения»</t>
  </si>
  <si>
    <t>Муниципальная программа «Дорожный фонд Филипповского сельского поселения»</t>
  </si>
  <si>
    <t>Муниципальная программа «Использование и охрана земель Филипповского сельского поселения»</t>
  </si>
  <si>
    <t>Муниципальная программа «Поддержка и развитие малого и среднего предпринимательства Филипповского сельского поселения»</t>
  </si>
  <si>
    <t>Муниципальная программа «Благоустройство Филипповского сельского поселения»</t>
  </si>
  <si>
    <t>310</t>
  </si>
  <si>
    <t>Публичные нормативные социальные выплаты гражданам</t>
  </si>
  <si>
    <t>000 2 02 40000 00 0000 150</t>
  </si>
  <si>
    <t>Прочие межбюджетные трансферты,передаваемые бюджетам сельских поселений на поддержку мер по обеспечению сбалансированности бюджетов</t>
  </si>
  <si>
    <t>000 2 02 49999 00 0000 150</t>
  </si>
  <si>
    <t>Прочие межбюджетные трансферты, передаваемые бюджетам</t>
  </si>
  <si>
    <t xml:space="preserve">Муниципальная программа  «Основные направления развития культуры Филипповского сельского поселения»                                                      </t>
  </si>
  <si>
    <t xml:space="preserve">Муниципальная программа  «Основные направления развития культуры Филипповского сельского поселения» </t>
  </si>
  <si>
    <t>880</t>
  </si>
  <si>
    <t>2400088000</t>
  </si>
  <si>
    <t>Специальные расходы</t>
  </si>
  <si>
    <t>Условно утверждаемые расходы</t>
  </si>
  <si>
    <t>Приложение № 6</t>
  </si>
  <si>
    <t>915 2 02 15001 10 0000 150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</si>
  <si>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</si>
  <si>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</si>
  <si>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915 2 02 49999 10 0000 150</t>
  </si>
  <si>
    <t>Мероприятия по борьбе с борщевиком Сосновского</t>
  </si>
  <si>
    <t>2026 сумма (тыс.руб.)</t>
  </si>
  <si>
    <t>2026 Сумма, 
тыс. руб.</t>
  </si>
  <si>
    <t>ОБРАЗОВАНИЕ</t>
  </si>
  <si>
    <t>Профессиональная подготовка, переподготовка и повышение квалификации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</si>
  <si>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</si>
  <si>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</si>
  <si>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Мероприятия по  безопасности на территории сельского поселения</t>
  </si>
  <si>
    <t>Мероприятия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</si>
  <si>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01Q0051180</t>
  </si>
  <si>
    <t>02U0710000</t>
  </si>
  <si>
    <t>02U0715120</t>
  </si>
  <si>
    <t>02U07S0000</t>
  </si>
  <si>
    <t>02U07S5120</t>
  </si>
  <si>
    <t>01Q0015560</t>
  </si>
  <si>
    <t>01Q00S5560</t>
  </si>
  <si>
    <t>к  решению Филипповской</t>
  </si>
  <si>
    <t xml:space="preserve">Прогнозируемые объемы поступления доходов бюджета Филипповского сельского поселения по налоговым и  неналоговым доходам по статьям, по безвозмездным поступлениям по подстатьям классификации доходов бюджетов на 2026-2027 год
</t>
  </si>
  <si>
    <r>
      <t xml:space="preserve">2026 Сумма </t>
    </r>
    <r>
      <rPr>
        <b/>
        <sz val="9"/>
        <rFont val="Arial Cyr"/>
        <charset val="204"/>
      </rPr>
      <t>(тыс.руб.)</t>
    </r>
  </si>
  <si>
    <t>2027 Сумма (тыс.руб.)</t>
  </si>
  <si>
    <t>бюджета Филипповского сельского поселения Кирово-Чепецкого района Кировской области на 2026-2027 гг.</t>
  </si>
  <si>
    <t>2026Сумма- всего</t>
  </si>
  <si>
    <t xml:space="preserve">2027 Сумма- всего
</t>
  </si>
  <si>
    <t>бюджета Филипповского сельского поселения Кирово-Чепецкого района Кировской области на 2026-2027гг..</t>
  </si>
  <si>
    <t>Сумма- всего 2026</t>
  </si>
  <si>
    <t xml:space="preserve">Сумма- всего         2027
</t>
  </si>
  <si>
    <t>Распределение бюджетных ассигнований по целевым статьям (муниципальным программам и непрограмным направлениям деятельности на 2026-2027 года</t>
  </si>
  <si>
    <t>2027 сумма (тыс.руб.)</t>
  </si>
  <si>
    <t>2027 Сумма, 
тыс. руб.</t>
  </si>
  <si>
    <t>Источники финансирования дефицита бюджета Филипповского сельского поселения на 2026-2027 год</t>
  </si>
  <si>
    <t>Резервные фонды местных администраций</t>
  </si>
  <si>
    <t>0100070160</t>
  </si>
  <si>
    <t>01Q2051180</t>
  </si>
  <si>
    <t>Обеспечение пожарной безопасности</t>
  </si>
  <si>
    <t>Муниципальная программа «Обеспечение первичных мер пожарной безопасности Филипповского сельского поселения»</t>
  </si>
  <si>
    <t>Мероприятия в сфере пожарной безопасности</t>
  </si>
  <si>
    <t>0300070070</t>
  </si>
  <si>
    <t>0200070060</t>
  </si>
  <si>
    <t>Мероприятия по обработке борщевика Сосновского</t>
  </si>
  <si>
    <t>Мероприятия по содействию в развитии малого и среднего предпринимательства</t>
  </si>
  <si>
    <t>Муниципальная программа «Управление муниципальным имуществом  Филипповского сельского поселения»</t>
  </si>
  <si>
    <t>0700070150</t>
  </si>
  <si>
    <t>01Q1415560</t>
  </si>
  <si>
    <t>Фонд оплаты труда работников культуры и взносы по обязательному социальному страхованию</t>
  </si>
  <si>
    <t>Выравнивание обеспеченности муниципальных образований по реализации ими их отдельных расходных обязательств</t>
  </si>
  <si>
    <t>Доплаты к пенсии,дополнительное пенсионное обеспечение</t>
  </si>
  <si>
    <t>0900070130</t>
  </si>
  <si>
    <t>2400070040</t>
  </si>
  <si>
    <t>Мероприятия по использованию и охране земель</t>
  </si>
  <si>
    <t>Мероприятия по обеспечению первичных мер пожарной безопасности</t>
  </si>
  <si>
    <t>Мероприятия по содержанию муниципального имущества</t>
  </si>
  <si>
    <t>0400090000</t>
  </si>
  <si>
    <t>040009Д001</t>
  </si>
  <si>
    <t>Муниципальная программа  «Обеспечение первичных мер пожарной безопасности на территории Филипповского сельского поселения»</t>
  </si>
  <si>
    <t>Приложение N 4 к  решению Филипповской сельской Думы                           от 19.06.2025г. №29/103</t>
  </si>
  <si>
    <t>к  решению Филипповской сельской Думы от 19.06.2025г. №29/103</t>
  </si>
  <si>
    <t xml:space="preserve"> сельской Думы от 19.06.2025г. №29/103</t>
  </si>
  <si>
    <t>Приложение № 12 к  решению Филипповской сельской Думы от 19 .06.2025 г. № 29/103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</si>
</sst>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0;[Red]#,##0.00"/>
    <numFmt numFmtId="165" formatCode="#,##0.00_ ;\-#,##0.00\ "/>
    <numFmt numFmtId="166" formatCode="_-* #,##0.00_р_._-;\-* #,##0.00_р_._-;_-* &quot;-&quot;??_р_._-;_-@_-"/>
    <numFmt numFmtId="167" formatCode="_-* #,##0.0_р_._-;\-* #,##0.0_р_._-;_-* &quot;-&quot;??_р_._-;_-@_-"/>
    <numFmt numFmtId="168" formatCode="0.0"/>
    <numFmt numFmtId="169" formatCode="#,##0.0"/>
  </numFmts>
  <fonts count="4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b/>
      <sz val="9"/>
      <name val="Arial Cyr"/>
      <charset val="204"/>
    </font>
    <font>
      <b/>
      <sz val="12"/>
      <name val="Arial Cyr"/>
      <charset val="204"/>
    </font>
    <font>
      <b/>
      <i/>
      <sz val="11"/>
      <name val="Arial Narrow"/>
      <family val="2"/>
      <charset val="204"/>
    </font>
    <font>
      <b/>
      <i/>
      <sz val="10"/>
      <name val="Arial Cyr"/>
      <charset val="204"/>
    </font>
    <font>
      <sz val="12"/>
      <name val="Arial Cyr"/>
      <charset val="204"/>
    </font>
    <font>
      <i/>
      <sz val="11"/>
      <name val="Arial Narrow"/>
      <family val="2"/>
      <charset val="204"/>
    </font>
    <font>
      <i/>
      <sz val="10"/>
      <name val="Arial Cyr"/>
      <charset val="204"/>
    </font>
    <font>
      <sz val="11"/>
      <name val="Arial Cyr"/>
      <charset val="204"/>
    </font>
    <font>
      <sz val="11"/>
      <name val="Calibri"/>
      <family val="2"/>
      <charset val="204"/>
    </font>
    <font>
      <sz val="8"/>
      <name val="Arial Cyr"/>
    </font>
    <font>
      <sz val="10"/>
      <name val="Arial"/>
      <family val="2"/>
      <charset val="204"/>
    </font>
    <font>
      <sz val="11"/>
      <color indexed="8"/>
      <name val="Arial Narrow"/>
      <family val="2"/>
      <charset val="204"/>
    </font>
    <font>
      <sz val="10"/>
      <name val="Times New Roman"/>
      <family val="1"/>
      <charset val="204"/>
    </font>
    <font>
      <sz val="12"/>
      <name val="Arial Narrow"/>
      <family val="2"/>
      <charset val="204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Arial Narrow"/>
      <family val="2"/>
      <charset val="204"/>
    </font>
    <font>
      <b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Arial Narrow"/>
      <family val="2"/>
      <charset val="204"/>
    </font>
    <font>
      <sz val="11"/>
      <name val="Times New Roman"/>
      <family val="1"/>
      <charset val="204"/>
    </font>
    <font>
      <b/>
      <i/>
      <sz val="12"/>
      <name val="Arial Cyr"/>
      <family val="2"/>
      <charset val="204"/>
    </font>
    <font>
      <b/>
      <sz val="12"/>
      <name val="Times New Roman"/>
      <family val="1"/>
    </font>
    <font>
      <b/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color theme="1"/>
      <name val="Arial"/>
      <family val="2"/>
      <charset val="204"/>
    </font>
    <font>
      <b/>
      <i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theme="9" tint="-0.499984740745262"/>
      <name val="Arial"/>
      <family val="2"/>
      <charset val="204"/>
    </font>
    <font>
      <b/>
      <sz val="12"/>
      <color theme="9" tint="-0.499984740745262"/>
      <name val="Arial Cyr"/>
      <charset val="204"/>
    </font>
    <font>
      <sz val="12"/>
      <color theme="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499984740745262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43" fontId="3" fillId="0" borderId="0" applyFont="0" applyFill="0" applyBorder="0" applyAlignment="0" applyProtection="0"/>
    <xf numFmtId="166" fontId="4" fillId="0" borderId="0" applyFont="0" applyFill="0" applyBorder="0" applyAlignment="0" applyProtection="0"/>
    <xf numFmtId="1" fontId="15" fillId="0" borderId="27">
      <alignment horizontal="left" vertical="top" wrapText="1"/>
    </xf>
    <xf numFmtId="0" fontId="16" fillId="0" borderId="28">
      <alignment horizontal="left" wrapText="1" indent="2"/>
    </xf>
    <xf numFmtId="0" fontId="16" fillId="0" borderId="29">
      <alignment horizontal="left" wrapText="1"/>
    </xf>
    <xf numFmtId="0" fontId="2" fillId="0" borderId="0"/>
    <xf numFmtId="0" fontId="17" fillId="0" borderId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1" fillId="0" borderId="0"/>
  </cellStyleXfs>
  <cellXfs count="414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5" fillId="2" borderId="2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  <xf numFmtId="2" fontId="9" fillId="2" borderId="8" xfId="0" applyNumberFormat="1" applyFont="1" applyFill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4" fontId="4" fillId="0" borderId="0" xfId="0" applyNumberFormat="1" applyFont="1" applyBorder="1"/>
    <xf numFmtId="165" fontId="4" fillId="0" borderId="0" xfId="0" applyNumberFormat="1" applyFont="1" applyBorder="1"/>
    <xf numFmtId="164" fontId="10" fillId="0" borderId="0" xfId="0" applyNumberFormat="1" applyFont="1" applyBorder="1" applyAlignment="1">
      <alignment horizontal="center"/>
    </xf>
    <xf numFmtId="4" fontId="5" fillId="0" borderId="0" xfId="0" applyNumberFormat="1" applyFont="1" applyBorder="1"/>
    <xf numFmtId="165" fontId="5" fillId="0" borderId="0" xfId="0" applyNumberFormat="1" applyFont="1" applyBorder="1"/>
    <xf numFmtId="0" fontId="5" fillId="0" borderId="0" xfId="0" applyFont="1"/>
    <xf numFmtId="2" fontId="12" fillId="2" borderId="7" xfId="0" applyNumberFormat="1" applyFont="1" applyFill="1" applyBorder="1" applyAlignment="1">
      <alignment horizontal="center" wrapText="1"/>
    </xf>
    <xf numFmtId="164" fontId="4" fillId="0" borderId="0" xfId="0" applyNumberFormat="1" applyFont="1" applyBorder="1" applyAlignment="1">
      <alignment horizontal="center"/>
    </xf>
    <xf numFmtId="0" fontId="8" fillId="2" borderId="6" xfId="0" applyFont="1" applyFill="1" applyBorder="1" applyAlignment="1">
      <alignment horizontal="left"/>
    </xf>
    <xf numFmtId="0" fontId="8" fillId="2" borderId="7" xfId="0" applyFont="1" applyFill="1" applyBorder="1" applyAlignment="1">
      <alignment horizontal="left"/>
    </xf>
    <xf numFmtId="2" fontId="9" fillId="2" borderId="7" xfId="0" applyNumberFormat="1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left" vertical="top"/>
    </xf>
    <xf numFmtId="0" fontId="11" fillId="2" borderId="7" xfId="0" applyFont="1" applyFill="1" applyBorder="1" applyAlignment="1">
      <alignment horizontal="left"/>
    </xf>
    <xf numFmtId="2" fontId="12" fillId="2" borderId="7" xfId="0" applyNumberFormat="1" applyFont="1" applyFill="1" applyBorder="1" applyAlignment="1">
      <alignment horizontal="center" vertical="center" wrapText="1"/>
    </xf>
    <xf numFmtId="2" fontId="9" fillId="2" borderId="7" xfId="0" applyNumberFormat="1" applyFont="1" applyFill="1" applyBorder="1" applyAlignment="1">
      <alignment horizontal="center"/>
    </xf>
    <xf numFmtId="0" fontId="5" fillId="0" borderId="0" xfId="0" applyFont="1" applyBorder="1"/>
    <xf numFmtId="2" fontId="12" fillId="2" borderId="8" xfId="0" applyNumberFormat="1" applyFont="1" applyFill="1" applyBorder="1" applyAlignment="1">
      <alignment horizontal="center"/>
    </xf>
    <xf numFmtId="0" fontId="5" fillId="0" borderId="14" xfId="0" applyFont="1" applyBorder="1"/>
    <xf numFmtId="0" fontId="8" fillId="0" borderId="0" xfId="0" applyFont="1" applyBorder="1" applyAlignment="1"/>
    <xf numFmtId="2" fontId="9" fillId="2" borderId="8" xfId="0" applyNumberFormat="1" applyFont="1" applyFill="1" applyBorder="1" applyAlignment="1">
      <alignment horizontal="center" vertical="center" wrapText="1"/>
    </xf>
    <xf numFmtId="2" fontId="12" fillId="2" borderId="7" xfId="0" applyNumberFormat="1" applyFont="1" applyFill="1" applyBorder="1" applyAlignment="1">
      <alignment horizontal="center" vertical="top" wrapText="1"/>
    </xf>
    <xf numFmtId="2" fontId="12" fillId="2" borderId="7" xfId="0" applyNumberFormat="1" applyFont="1" applyFill="1" applyBorder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2" fontId="9" fillId="2" borderId="7" xfId="0" applyNumberFormat="1" applyFont="1" applyFill="1" applyBorder="1" applyAlignment="1">
      <alignment horizontal="center" wrapText="1"/>
    </xf>
    <xf numFmtId="2" fontId="9" fillId="2" borderId="20" xfId="0" applyNumberFormat="1" applyFont="1" applyFill="1" applyBorder="1" applyAlignment="1">
      <alignment horizontal="center"/>
    </xf>
    <xf numFmtId="2" fontId="9" fillId="2" borderId="2" xfId="0" applyNumberFormat="1" applyFont="1" applyFill="1" applyBorder="1" applyAlignment="1">
      <alignment horizontal="center" vertical="center"/>
    </xf>
    <xf numFmtId="4" fontId="10" fillId="0" borderId="0" xfId="0" applyNumberFormat="1" applyFont="1" applyBorder="1"/>
    <xf numFmtId="165" fontId="10" fillId="0" borderId="0" xfId="0" applyNumberFormat="1" applyFont="1" applyBorder="1"/>
    <xf numFmtId="0" fontId="10" fillId="0" borderId="0" xfId="0" applyFont="1"/>
    <xf numFmtId="2" fontId="9" fillId="2" borderId="24" xfId="0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/>
    </xf>
    <xf numFmtId="164" fontId="14" fillId="0" borderId="0" xfId="0" applyNumberFormat="1" applyFont="1" applyBorder="1" applyAlignment="1">
      <alignment horizontal="center"/>
    </xf>
    <xf numFmtId="49" fontId="0" fillId="0" borderId="0" xfId="0" applyNumberFormat="1"/>
    <xf numFmtId="49" fontId="19" fillId="0" borderId="0" xfId="0" applyNumberFormat="1" applyFont="1"/>
    <xf numFmtId="0" fontId="20" fillId="0" borderId="0" xfId="0" applyFont="1" applyAlignment="1">
      <alignment vertical="top" wrapText="1"/>
    </xf>
    <xf numFmtId="49" fontId="0" fillId="0" borderId="0" xfId="0" applyNumberFormat="1" applyAlignment="1"/>
    <xf numFmtId="49" fontId="21" fillId="0" borderId="0" xfId="0" applyNumberFormat="1" applyFont="1" applyAlignment="1">
      <alignment horizontal="center"/>
    </xf>
    <xf numFmtId="0" fontId="20" fillId="0" borderId="9" xfId="0" applyFont="1" applyBorder="1" applyAlignment="1"/>
    <xf numFmtId="49" fontId="20" fillId="0" borderId="9" xfId="0" applyNumberFormat="1" applyFont="1" applyBorder="1" applyAlignment="1">
      <alignment horizontal="center"/>
    </xf>
    <xf numFmtId="49" fontId="23" fillId="0" borderId="9" xfId="0" applyNumberFormat="1" applyFont="1" applyBorder="1" applyAlignment="1">
      <alignment horizontal="center"/>
    </xf>
    <xf numFmtId="167" fontId="23" fillId="0" borderId="9" xfId="0" applyNumberFormat="1" applyFont="1" applyBorder="1"/>
    <xf numFmtId="2" fontId="25" fillId="3" borderId="9" xfId="0" applyNumberFormat="1" applyFont="1" applyFill="1" applyBorder="1" applyAlignment="1">
      <alignment wrapText="1"/>
    </xf>
    <xf numFmtId="49" fontId="20" fillId="3" borderId="9" xfId="0" applyNumberFormat="1" applyFont="1" applyFill="1" applyBorder="1" applyAlignment="1">
      <alignment horizontal="center"/>
    </xf>
    <xf numFmtId="49" fontId="23" fillId="3" borderId="9" xfId="0" applyNumberFormat="1" applyFont="1" applyFill="1" applyBorder="1" applyAlignment="1">
      <alignment horizontal="center"/>
    </xf>
    <xf numFmtId="2" fontId="27" fillId="4" borderId="9" xfId="0" applyNumberFormat="1" applyFont="1" applyFill="1" applyBorder="1" applyAlignment="1">
      <alignment horizontal="left" wrapText="1" indent="1"/>
    </xf>
    <xf numFmtId="49" fontId="20" fillId="4" borderId="9" xfId="0" applyNumberFormat="1" applyFont="1" applyFill="1" applyBorder="1" applyAlignment="1">
      <alignment horizontal="center"/>
    </xf>
    <xf numFmtId="49" fontId="23" fillId="4" borderId="9" xfId="0" applyNumberFormat="1" applyFont="1" applyFill="1" applyBorder="1" applyAlignment="1">
      <alignment horizontal="center"/>
    </xf>
    <xf numFmtId="167" fontId="26" fillId="4" borderId="9" xfId="0" applyNumberFormat="1" applyFont="1" applyFill="1" applyBorder="1"/>
    <xf numFmtId="49" fontId="20" fillId="5" borderId="9" xfId="0" applyNumberFormat="1" applyFont="1" applyFill="1" applyBorder="1" applyAlignment="1">
      <alignment horizontal="center"/>
    </xf>
    <xf numFmtId="49" fontId="23" fillId="5" borderId="9" xfId="0" applyNumberFormat="1" applyFont="1" applyFill="1" applyBorder="1" applyAlignment="1">
      <alignment horizontal="center"/>
    </xf>
    <xf numFmtId="167" fontId="23" fillId="5" borderId="9" xfId="0" applyNumberFormat="1" applyFont="1" applyFill="1" applyBorder="1"/>
    <xf numFmtId="2" fontId="19" fillId="0" borderId="9" xfId="0" applyNumberFormat="1" applyFont="1" applyBorder="1" applyAlignment="1">
      <alignment horizontal="left" vertical="center" wrapText="1"/>
    </xf>
    <xf numFmtId="2" fontId="19" fillId="0" borderId="9" xfId="0" applyNumberFormat="1" applyFont="1" applyBorder="1" applyAlignment="1">
      <alignment horizontal="left" wrapText="1"/>
    </xf>
    <xf numFmtId="2" fontId="27" fillId="4" borderId="9" xfId="0" applyNumberFormat="1" applyFont="1" applyFill="1" applyBorder="1" applyAlignment="1">
      <alignment horizontal="left" vertical="top" wrapText="1"/>
    </xf>
    <xf numFmtId="2" fontId="19" fillId="0" borderId="9" xfId="0" applyNumberFormat="1" applyFont="1" applyBorder="1" applyAlignment="1">
      <alignment horizontal="left" vertical="top" wrapText="1"/>
    </xf>
    <xf numFmtId="2" fontId="28" fillId="0" borderId="9" xfId="0" applyNumberFormat="1" applyFont="1" applyBorder="1" applyAlignment="1">
      <alignment horizontal="center" vertical="top" wrapText="1"/>
    </xf>
    <xf numFmtId="49" fontId="23" fillId="0" borderId="9" xfId="0" applyNumberFormat="1" applyFont="1" applyFill="1" applyBorder="1" applyAlignment="1">
      <alignment horizontal="center" wrapText="1"/>
    </xf>
    <xf numFmtId="0" fontId="27" fillId="4" borderId="0" xfId="0" applyFont="1" applyFill="1"/>
    <xf numFmtId="49" fontId="23" fillId="4" borderId="9" xfId="0" applyNumberFormat="1" applyFont="1" applyFill="1" applyBorder="1" applyAlignment="1">
      <alignment horizontal="center" wrapText="1"/>
    </xf>
    <xf numFmtId="167" fontId="23" fillId="4" borderId="9" xfId="0" applyNumberFormat="1" applyFont="1" applyFill="1" applyBorder="1"/>
    <xf numFmtId="11" fontId="27" fillId="4" borderId="9" xfId="0" applyNumberFormat="1" applyFont="1" applyFill="1" applyBorder="1" applyAlignment="1">
      <alignment wrapText="1"/>
    </xf>
    <xf numFmtId="49" fontId="20" fillId="0" borderId="9" xfId="0" applyNumberFormat="1" applyFont="1" applyFill="1" applyBorder="1" applyAlignment="1">
      <alignment horizontal="center"/>
    </xf>
    <xf numFmtId="49" fontId="23" fillId="0" borderId="9" xfId="0" applyNumberFormat="1" applyFont="1" applyFill="1" applyBorder="1" applyAlignment="1">
      <alignment horizontal="center"/>
    </xf>
    <xf numFmtId="167" fontId="23" fillId="0" borderId="9" xfId="0" applyNumberFormat="1" applyFont="1" applyFill="1" applyBorder="1"/>
    <xf numFmtId="2" fontId="19" fillId="0" borderId="9" xfId="0" applyNumberFormat="1" applyFont="1" applyFill="1" applyBorder="1" applyAlignment="1">
      <alignment horizontal="left" vertical="top" wrapText="1"/>
    </xf>
    <xf numFmtId="49" fontId="29" fillId="3" borderId="9" xfId="0" applyNumberFormat="1" applyFont="1" applyFill="1" applyBorder="1" applyAlignment="1">
      <alignment horizontal="left" vertical="top" wrapText="1"/>
    </xf>
    <xf numFmtId="2" fontId="19" fillId="4" borderId="9" xfId="0" applyNumberFormat="1" applyFont="1" applyFill="1" applyBorder="1" applyAlignment="1">
      <alignment horizontal="left" vertical="top" wrapText="1"/>
    </xf>
    <xf numFmtId="2" fontId="29" fillId="3" borderId="9" xfId="0" applyNumberFormat="1" applyFont="1" applyFill="1" applyBorder="1" applyAlignment="1">
      <alignment horizontal="left" vertical="top" wrapText="1"/>
    </xf>
    <xf numFmtId="2" fontId="29" fillId="4" borderId="9" xfId="0" applyNumberFormat="1" applyFont="1" applyFill="1" applyBorder="1" applyAlignment="1">
      <alignment horizontal="left" vertical="top" wrapText="1"/>
    </xf>
    <xf numFmtId="2" fontId="27" fillId="5" borderId="9" xfId="0" applyNumberFormat="1" applyFont="1" applyFill="1" applyBorder="1" applyAlignment="1">
      <alignment horizontal="left" vertical="top" wrapText="1"/>
    </xf>
    <xf numFmtId="0" fontId="29" fillId="3" borderId="9" xfId="0" applyFont="1" applyFill="1" applyBorder="1" applyAlignment="1">
      <alignment horizontal="left" vertical="top"/>
    </xf>
    <xf numFmtId="49" fontId="20" fillId="0" borderId="0" xfId="0" applyNumberFormat="1" applyFont="1" applyFill="1" applyBorder="1" applyAlignment="1">
      <alignment horizontal="center"/>
    </xf>
    <xf numFmtId="49" fontId="23" fillId="0" borderId="0" xfId="0" applyNumberFormat="1" applyFont="1" applyFill="1" applyBorder="1" applyAlignment="1">
      <alignment horizontal="center"/>
    </xf>
    <xf numFmtId="167" fontId="23" fillId="0" borderId="0" xfId="0" applyNumberFormat="1" applyFont="1" applyFill="1" applyBorder="1"/>
    <xf numFmtId="49" fontId="20" fillId="0" borderId="9" xfId="0" applyNumberFormat="1" applyFont="1" applyBorder="1" applyAlignment="1">
      <alignment horizontal="center" vertical="center"/>
    </xf>
    <xf numFmtId="49" fontId="23" fillId="0" borderId="9" xfId="0" applyNumberFormat="1" applyFont="1" applyFill="1" applyBorder="1" applyAlignment="1">
      <alignment horizontal="center" vertical="center"/>
    </xf>
    <xf numFmtId="167" fontId="23" fillId="0" borderId="9" xfId="0" applyNumberFormat="1" applyFont="1" applyBorder="1" applyAlignment="1">
      <alignment vertical="center"/>
    </xf>
    <xf numFmtId="49" fontId="20" fillId="0" borderId="9" xfId="0" applyNumberFormat="1" applyFont="1" applyFill="1" applyBorder="1" applyAlignment="1">
      <alignment horizontal="center" vertical="center"/>
    </xf>
    <xf numFmtId="49" fontId="20" fillId="4" borderId="9" xfId="0" applyNumberFormat="1" applyFont="1" applyFill="1" applyBorder="1" applyAlignment="1">
      <alignment horizontal="center" vertical="center"/>
    </xf>
    <xf numFmtId="49" fontId="23" fillId="4" borderId="9" xfId="0" applyNumberFormat="1" applyFont="1" applyFill="1" applyBorder="1" applyAlignment="1">
      <alignment horizontal="center" vertical="center"/>
    </xf>
    <xf numFmtId="49" fontId="20" fillId="5" borderId="9" xfId="0" applyNumberFormat="1" applyFont="1" applyFill="1" applyBorder="1" applyAlignment="1">
      <alignment horizontal="center" vertical="center"/>
    </xf>
    <xf numFmtId="49" fontId="23" fillId="5" borderId="9" xfId="0" applyNumberFormat="1" applyFont="1" applyFill="1" applyBorder="1" applyAlignment="1">
      <alignment horizontal="center" vertical="center"/>
    </xf>
    <xf numFmtId="49" fontId="23" fillId="0" borderId="9" xfId="0" applyNumberFormat="1" applyFont="1" applyBorder="1" applyAlignment="1">
      <alignment horizontal="center" vertical="center"/>
    </xf>
    <xf numFmtId="11" fontId="19" fillId="0" borderId="9" xfId="0" applyNumberFormat="1" applyFont="1" applyFill="1" applyBorder="1" applyAlignment="1">
      <alignment horizontal="left" vertical="top" wrapText="1" shrinkToFit="1"/>
    </xf>
    <xf numFmtId="11" fontId="19" fillId="0" borderId="9" xfId="0" applyNumberFormat="1" applyFont="1" applyBorder="1" applyAlignment="1">
      <alignment vertical="center" wrapText="1"/>
    </xf>
    <xf numFmtId="167" fontId="23" fillId="0" borderId="9" xfId="0" applyNumberFormat="1" applyFont="1" applyBorder="1" applyAlignment="1">
      <alignment horizontal="right" vertical="center"/>
    </xf>
    <xf numFmtId="49" fontId="20" fillId="0" borderId="0" xfId="0" applyNumberFormat="1" applyFont="1"/>
    <xf numFmtId="0" fontId="19" fillId="0" borderId="0" xfId="0" applyFont="1"/>
    <xf numFmtId="0" fontId="20" fillId="0" borderId="0" xfId="0" applyFont="1"/>
    <xf numFmtId="49" fontId="0" fillId="0" borderId="0" xfId="0" applyNumberFormat="1" applyAlignment="1">
      <alignment horizontal="center"/>
    </xf>
    <xf numFmtId="0" fontId="20" fillId="0" borderId="9" xfId="0" applyFont="1" applyBorder="1" applyAlignment="1">
      <alignment horizontal="center"/>
    </xf>
    <xf numFmtId="0" fontId="20" fillId="4" borderId="9" xfId="0" applyFont="1" applyFill="1" applyBorder="1" applyAlignment="1">
      <alignment horizontal="center"/>
    </xf>
    <xf numFmtId="0" fontId="20" fillId="5" borderId="9" xfId="0" applyFont="1" applyFill="1" applyBorder="1" applyAlignment="1">
      <alignment horizontal="center"/>
    </xf>
    <xf numFmtId="0" fontId="27" fillId="6" borderId="0" xfId="0" applyFont="1" applyFill="1"/>
    <xf numFmtId="0" fontId="20" fillId="0" borderId="9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top"/>
    </xf>
    <xf numFmtId="11" fontId="19" fillId="0" borderId="9" xfId="0" applyNumberFormat="1" applyFont="1" applyBorder="1" applyAlignment="1">
      <alignment wrapText="1"/>
    </xf>
    <xf numFmtId="49" fontId="23" fillId="0" borderId="0" xfId="0" applyNumberFormat="1" applyFont="1" applyAlignment="1"/>
    <xf numFmtId="49" fontId="33" fillId="0" borderId="0" xfId="0" applyNumberFormat="1" applyFont="1" applyAlignment="1">
      <alignment horizontal="center" wrapText="1"/>
    </xf>
    <xf numFmtId="49" fontId="34" fillId="0" borderId="9" xfId="0" applyNumberFormat="1" applyFont="1" applyFill="1" applyBorder="1" applyAlignment="1">
      <alignment horizontal="center" vertical="center" wrapText="1" shrinkToFit="1"/>
    </xf>
    <xf numFmtId="0" fontId="34" fillId="0" borderId="9" xfId="0" applyFont="1" applyFill="1" applyBorder="1" applyAlignment="1">
      <alignment horizontal="center" vertical="center" wrapText="1" shrinkToFit="1"/>
    </xf>
    <xf numFmtId="168" fontId="0" fillId="0" borderId="0" xfId="0" applyNumberFormat="1" applyAlignment="1">
      <alignment shrinkToFit="1"/>
    </xf>
    <xf numFmtId="0" fontId="0" fillId="0" borderId="0" xfId="0" applyAlignment="1">
      <alignment shrinkToFit="1"/>
    </xf>
    <xf numFmtId="11" fontId="5" fillId="0" borderId="9" xfId="0" applyNumberFormat="1" applyFont="1" applyFill="1" applyBorder="1" applyAlignment="1">
      <alignment wrapText="1" shrinkToFit="1"/>
    </xf>
    <xf numFmtId="169" fontId="5" fillId="0" borderId="9" xfId="0" applyNumberFormat="1" applyFont="1" applyFill="1" applyBorder="1" applyAlignment="1">
      <alignment shrinkToFit="1"/>
    </xf>
    <xf numFmtId="49" fontId="0" fillId="0" borderId="9" xfId="0" applyNumberFormat="1" applyFill="1" applyBorder="1" applyAlignment="1">
      <alignment shrinkToFit="1"/>
    </xf>
    <xf numFmtId="11" fontId="17" fillId="0" borderId="9" xfId="0" applyNumberFormat="1" applyFont="1" applyFill="1" applyBorder="1" applyAlignment="1">
      <alignment wrapText="1" shrinkToFit="1"/>
    </xf>
    <xf numFmtId="169" fontId="0" fillId="0" borderId="9" xfId="0" applyNumberFormat="1" applyFill="1" applyBorder="1" applyAlignment="1">
      <alignment shrinkToFit="1"/>
    </xf>
    <xf numFmtId="0" fontId="35" fillId="0" borderId="9" xfId="0" applyFont="1" applyBorder="1" applyAlignment="1">
      <alignment wrapText="1" shrinkToFit="1"/>
    </xf>
    <xf numFmtId="0" fontId="17" fillId="0" borderId="0" xfId="0" applyFont="1" applyBorder="1" applyAlignment="1">
      <alignment wrapText="1"/>
    </xf>
    <xf numFmtId="11" fontId="17" fillId="0" borderId="9" xfId="0" applyNumberFormat="1" applyFont="1" applyBorder="1" applyAlignment="1">
      <alignment wrapText="1" shrinkToFit="1"/>
    </xf>
    <xf numFmtId="49" fontId="0" fillId="0" borderId="9" xfId="0" applyNumberFormat="1" applyBorder="1" applyAlignment="1">
      <alignment shrinkToFit="1"/>
    </xf>
    <xf numFmtId="0" fontId="0" fillId="0" borderId="9" xfId="0" applyBorder="1" applyAlignment="1">
      <alignment shrinkToFit="1"/>
    </xf>
    <xf numFmtId="0" fontId="0" fillId="0" borderId="9" xfId="0" applyBorder="1" applyAlignment="1">
      <alignment wrapText="1" shrinkToFit="1"/>
    </xf>
    <xf numFmtId="49" fontId="0" fillId="0" borderId="9" xfId="0" applyNumberFormat="1" applyBorder="1" applyAlignment="1">
      <alignment vertical="center" shrinkToFit="1"/>
    </xf>
    <xf numFmtId="49" fontId="0" fillId="0" borderId="0" xfId="0" applyNumberFormat="1" applyAlignment="1">
      <alignment shrinkToFit="1"/>
    </xf>
    <xf numFmtId="0" fontId="0" fillId="0" borderId="0" xfId="0" applyAlignment="1">
      <alignment wrapText="1" shrinkToFit="1"/>
    </xf>
    <xf numFmtId="0" fontId="0" fillId="0" borderId="0" xfId="0" applyAlignment="1">
      <alignment wrapText="1"/>
    </xf>
    <xf numFmtId="0" fontId="23" fillId="0" borderId="0" xfId="0" applyFont="1" applyAlignment="1">
      <alignment vertical="top" wrapText="1"/>
    </xf>
    <xf numFmtId="0" fontId="19" fillId="0" borderId="9" xfId="0" applyFont="1" applyBorder="1" applyAlignment="1">
      <alignment horizontal="center" vertical="center"/>
    </xf>
    <xf numFmtId="0" fontId="31" fillId="0" borderId="9" xfId="0" applyFont="1" applyBorder="1" applyAlignment="1">
      <alignment horizontal="center" vertical="top" wrapText="1"/>
    </xf>
    <xf numFmtId="0" fontId="11" fillId="2" borderId="6" xfId="0" applyFont="1" applyFill="1" applyBorder="1" applyAlignment="1">
      <alignment horizontal="left"/>
    </xf>
    <xf numFmtId="2" fontId="12" fillId="2" borderId="12" xfId="0" applyNumberFormat="1" applyFont="1" applyFill="1" applyBorder="1" applyAlignment="1">
      <alignment horizontal="center" vertical="center"/>
    </xf>
    <xf numFmtId="2" fontId="12" fillId="2" borderId="13" xfId="0" applyNumberFormat="1" applyFont="1" applyFill="1" applyBorder="1" applyAlignment="1">
      <alignment horizontal="center" vertical="center"/>
    </xf>
    <xf numFmtId="2" fontId="9" fillId="2" borderId="12" xfId="0" applyNumberFormat="1" applyFont="1" applyFill="1" applyBorder="1" applyAlignment="1">
      <alignment horizontal="center" vertical="center"/>
    </xf>
    <xf numFmtId="166" fontId="23" fillId="0" borderId="9" xfId="0" applyNumberFormat="1" applyFont="1" applyFill="1" applyBorder="1"/>
    <xf numFmtId="166" fontId="23" fillId="5" borderId="9" xfId="0" applyNumberFormat="1" applyFont="1" applyFill="1" applyBorder="1"/>
    <xf numFmtId="43" fontId="26" fillId="4" borderId="9" xfId="1" applyFont="1" applyFill="1" applyBorder="1"/>
    <xf numFmtId="166" fontId="23" fillId="0" borderId="9" xfId="0" applyNumberFormat="1" applyFont="1" applyBorder="1" applyAlignment="1">
      <alignment horizontal="left"/>
    </xf>
    <xf numFmtId="4" fontId="5" fillId="0" borderId="9" xfId="0" applyNumberFormat="1" applyFont="1" applyFill="1" applyBorder="1" applyAlignment="1">
      <alignment shrinkToFit="1"/>
    </xf>
    <xf numFmtId="166" fontId="26" fillId="3" borderId="9" xfId="0" applyNumberFormat="1" applyFont="1" applyFill="1" applyBorder="1"/>
    <xf numFmtId="2" fontId="27" fillId="5" borderId="9" xfId="0" applyNumberFormat="1" applyFont="1" applyFill="1" applyBorder="1" applyAlignment="1">
      <alignment horizontal="left" vertical="center" wrapText="1"/>
    </xf>
    <xf numFmtId="164" fontId="10" fillId="0" borderId="0" xfId="0" applyNumberFormat="1" applyFont="1" applyBorder="1" applyAlignment="1">
      <alignment horizontal="center"/>
    </xf>
    <xf numFmtId="2" fontId="12" fillId="2" borderId="32" xfId="0" applyNumberFormat="1" applyFont="1" applyFill="1" applyBorder="1" applyAlignment="1">
      <alignment horizontal="center" vertical="center" wrapText="1"/>
    </xf>
    <xf numFmtId="2" fontId="12" fillId="2" borderId="33" xfId="0" applyNumberFormat="1" applyFont="1" applyFill="1" applyBorder="1" applyAlignment="1">
      <alignment horizontal="center" vertical="center"/>
    </xf>
    <xf numFmtId="2" fontId="12" fillId="2" borderId="34" xfId="0" applyNumberFormat="1" applyFont="1" applyFill="1" applyBorder="1" applyAlignment="1">
      <alignment horizontal="center" vertical="center"/>
    </xf>
    <xf numFmtId="2" fontId="9" fillId="2" borderId="33" xfId="0" applyNumberFormat="1" applyFont="1" applyFill="1" applyBorder="1" applyAlignment="1">
      <alignment horizontal="center" vertical="center"/>
    </xf>
    <xf numFmtId="2" fontId="9" fillId="2" borderId="32" xfId="0" applyNumberFormat="1" applyFont="1" applyFill="1" applyBorder="1" applyAlignment="1">
      <alignment horizontal="center" vertical="center" wrapText="1"/>
    </xf>
    <xf numFmtId="166" fontId="26" fillId="4" borderId="9" xfId="0" applyNumberFormat="1" applyFont="1" applyFill="1" applyBorder="1"/>
    <xf numFmtId="166" fontId="23" fillId="0" borderId="9" xfId="0" applyNumberFormat="1" applyFont="1" applyBorder="1"/>
    <xf numFmtId="166" fontId="26" fillId="5" borderId="9" xfId="0" applyNumberFormat="1" applyFont="1" applyFill="1" applyBorder="1"/>
    <xf numFmtId="166" fontId="23" fillId="4" borderId="9" xfId="0" applyNumberFormat="1" applyFont="1" applyFill="1" applyBorder="1"/>
    <xf numFmtId="166" fontId="23" fillId="5" borderId="9" xfId="0" applyNumberFormat="1" applyFont="1" applyFill="1" applyBorder="1" applyAlignment="1">
      <alignment horizontal="center" vertical="center"/>
    </xf>
    <xf numFmtId="166" fontId="23" fillId="0" borderId="9" xfId="0" applyNumberFormat="1" applyFont="1" applyBorder="1" applyAlignment="1">
      <alignment horizontal="center" vertical="center"/>
    </xf>
    <xf numFmtId="164" fontId="10" fillId="0" borderId="0" xfId="0" applyNumberFormat="1" applyFont="1" applyBorder="1" applyAlignment="1">
      <alignment horizontal="center"/>
    </xf>
    <xf numFmtId="11" fontId="37" fillId="8" borderId="9" xfId="0" applyNumberFormat="1" applyFont="1" applyFill="1" applyBorder="1" applyAlignment="1">
      <alignment wrapText="1"/>
    </xf>
    <xf numFmtId="49" fontId="20" fillId="8" borderId="9" xfId="0" applyNumberFormat="1" applyFont="1" applyFill="1" applyBorder="1" applyAlignment="1">
      <alignment horizontal="center"/>
    </xf>
    <xf numFmtId="49" fontId="23" fillId="8" borderId="9" xfId="0" applyNumberFormat="1" applyFont="1" applyFill="1" applyBorder="1" applyAlignment="1">
      <alignment horizontal="center"/>
    </xf>
    <xf numFmtId="43" fontId="26" fillId="8" borderId="9" xfId="1" applyFont="1" applyFill="1" applyBorder="1"/>
    <xf numFmtId="166" fontId="26" fillId="8" borderId="9" xfId="0" applyNumberFormat="1" applyFont="1" applyFill="1" applyBorder="1"/>
    <xf numFmtId="0" fontId="20" fillId="8" borderId="9" xfId="0" applyFont="1" applyFill="1" applyBorder="1" applyAlignment="1">
      <alignment horizontal="center"/>
    </xf>
    <xf numFmtId="0" fontId="20" fillId="5" borderId="9" xfId="0" applyFont="1" applyFill="1" applyBorder="1" applyAlignment="1">
      <alignment horizontal="center" vertical="center"/>
    </xf>
    <xf numFmtId="166" fontId="23" fillId="5" borderId="9" xfId="0" applyNumberFormat="1" applyFont="1" applyFill="1" applyBorder="1" applyAlignment="1">
      <alignment vertical="center"/>
    </xf>
    <xf numFmtId="167" fontId="23" fillId="5" borderId="9" xfId="0" applyNumberFormat="1" applyFont="1" applyFill="1" applyBorder="1" applyAlignment="1">
      <alignment vertical="center"/>
    </xf>
    <xf numFmtId="166" fontId="26" fillId="5" borderId="9" xfId="0" applyNumberFormat="1" applyFont="1" applyFill="1" applyBorder="1" applyAlignment="1">
      <alignment vertical="center"/>
    </xf>
    <xf numFmtId="166" fontId="26" fillId="5" borderId="9" xfId="0" applyNumberFormat="1" applyFont="1" applyFill="1" applyBorder="1" applyAlignment="1">
      <alignment horizontal="center" vertical="center"/>
    </xf>
    <xf numFmtId="0" fontId="20" fillId="4" borderId="9" xfId="0" applyFont="1" applyFill="1" applyBorder="1" applyAlignment="1">
      <alignment horizontal="center" vertical="center"/>
    </xf>
    <xf numFmtId="166" fontId="26" fillId="4" borderId="9" xfId="0" applyNumberFormat="1" applyFont="1" applyFill="1" applyBorder="1" applyAlignment="1">
      <alignment vertical="center"/>
    </xf>
    <xf numFmtId="166" fontId="23" fillId="0" borderId="9" xfId="0" applyNumberFormat="1" applyFont="1" applyFill="1" applyBorder="1" applyAlignment="1">
      <alignment vertical="center"/>
    </xf>
    <xf numFmtId="166" fontId="23" fillId="0" borderId="9" xfId="0" applyNumberFormat="1" applyFont="1" applyBorder="1" applyAlignment="1">
      <alignment vertical="center"/>
    </xf>
    <xf numFmtId="49" fontId="20" fillId="3" borderId="9" xfId="0" applyNumberFormat="1" applyFont="1" applyFill="1" applyBorder="1" applyAlignment="1">
      <alignment horizontal="center" vertical="center"/>
    </xf>
    <xf numFmtId="49" fontId="23" fillId="3" borderId="9" xfId="0" applyNumberFormat="1" applyFont="1" applyFill="1" applyBorder="1" applyAlignment="1">
      <alignment horizontal="center" vertical="center"/>
    </xf>
    <xf numFmtId="167" fontId="26" fillId="4" borderId="9" xfId="0" applyNumberFormat="1" applyFont="1" applyFill="1" applyBorder="1" applyAlignment="1">
      <alignment vertical="center"/>
    </xf>
    <xf numFmtId="166" fontId="26" fillId="3" borderId="9" xfId="0" applyNumberFormat="1" applyFont="1" applyFill="1" applyBorder="1" applyAlignment="1">
      <alignment vertical="center"/>
    </xf>
    <xf numFmtId="0" fontId="0" fillId="0" borderId="0" xfId="0" applyNumberFormat="1"/>
    <xf numFmtId="166" fontId="0" fillId="0" borderId="0" xfId="0" applyNumberFormat="1"/>
    <xf numFmtId="43" fontId="0" fillId="0" borderId="0" xfId="0" applyNumberFormat="1"/>
    <xf numFmtId="49" fontId="25" fillId="8" borderId="9" xfId="0" applyNumberFormat="1" applyFont="1" applyFill="1" applyBorder="1" applyAlignment="1">
      <alignment horizontal="center"/>
    </xf>
    <xf numFmtId="49" fontId="26" fillId="8" borderId="9" xfId="0" applyNumberFormat="1" applyFont="1" applyFill="1" applyBorder="1" applyAlignment="1">
      <alignment horizontal="center"/>
    </xf>
    <xf numFmtId="2" fontId="25" fillId="9" borderId="9" xfId="0" applyNumberFormat="1" applyFont="1" applyFill="1" applyBorder="1" applyAlignment="1">
      <alignment wrapText="1"/>
    </xf>
    <xf numFmtId="0" fontId="20" fillId="9" borderId="9" xfId="0" applyFont="1" applyFill="1" applyBorder="1" applyAlignment="1">
      <alignment horizontal="center"/>
    </xf>
    <xf numFmtId="49" fontId="20" fillId="9" borderId="9" xfId="0" applyNumberFormat="1" applyFont="1" applyFill="1" applyBorder="1" applyAlignment="1">
      <alignment horizontal="center"/>
    </xf>
    <xf numFmtId="49" fontId="23" fillId="9" borderId="9" xfId="0" applyNumberFormat="1" applyFont="1" applyFill="1" applyBorder="1" applyAlignment="1">
      <alignment horizontal="center"/>
    </xf>
    <xf numFmtId="166" fontId="26" fillId="9" borderId="9" xfId="0" applyNumberFormat="1" applyFont="1" applyFill="1" applyBorder="1"/>
    <xf numFmtId="49" fontId="29" fillId="9" borderId="9" xfId="0" applyNumberFormat="1" applyFont="1" applyFill="1" applyBorder="1" applyAlignment="1">
      <alignment horizontal="left" vertical="top" wrapText="1"/>
    </xf>
    <xf numFmtId="0" fontId="29" fillId="9" borderId="9" xfId="0" applyFont="1" applyFill="1" applyBorder="1" applyAlignment="1">
      <alignment horizontal="left" vertical="top"/>
    </xf>
    <xf numFmtId="2" fontId="29" fillId="9" borderId="9" xfId="0" applyNumberFormat="1" applyFont="1" applyFill="1" applyBorder="1" applyAlignment="1">
      <alignment horizontal="left" vertical="top" wrapText="1"/>
    </xf>
    <xf numFmtId="43" fontId="26" fillId="4" borderId="9" xfId="1" applyFont="1" applyFill="1" applyBorder="1" applyAlignment="1">
      <alignment vertical="center"/>
    </xf>
    <xf numFmtId="49" fontId="34" fillId="0" borderId="9" xfId="0" quotePrefix="1" applyNumberFormat="1" applyFont="1" applyFill="1" applyBorder="1" applyAlignment="1">
      <alignment horizontal="center" vertical="center" wrapText="1" shrinkToFit="1"/>
    </xf>
    <xf numFmtId="49" fontId="5" fillId="0" borderId="9" xfId="0" applyNumberFormat="1" applyFont="1" applyFill="1" applyBorder="1" applyAlignment="1">
      <alignment vertical="center" shrinkToFit="1"/>
    </xf>
    <xf numFmtId="49" fontId="5" fillId="0" borderId="9" xfId="0" applyNumberFormat="1" applyFont="1" applyFill="1" applyBorder="1" applyAlignment="1">
      <alignment horizontal="center" vertical="center" shrinkToFit="1"/>
    </xf>
    <xf numFmtId="49" fontId="0" fillId="0" borderId="9" xfId="0" applyNumberFormat="1" applyFill="1" applyBorder="1" applyAlignment="1">
      <alignment vertical="center" shrinkToFit="1"/>
    </xf>
    <xf numFmtId="11" fontId="17" fillId="10" borderId="9" xfId="0" applyNumberFormat="1" applyFont="1" applyFill="1" applyBorder="1" applyAlignment="1">
      <alignment vertical="top" wrapText="1" shrinkToFit="1"/>
    </xf>
    <xf numFmtId="4" fontId="0" fillId="0" borderId="9" xfId="0" applyNumberFormat="1" applyFill="1" applyBorder="1" applyAlignment="1">
      <alignment shrinkToFit="1"/>
    </xf>
    <xf numFmtId="0" fontId="0" fillId="0" borderId="0" xfId="0" applyAlignment="1">
      <alignment horizontal="left" shrinkToFit="1"/>
    </xf>
    <xf numFmtId="0" fontId="23" fillId="0" borderId="9" xfId="0" applyFont="1" applyBorder="1" applyAlignment="1">
      <alignment horizontal="center" vertical="center" wrapText="1"/>
    </xf>
    <xf numFmtId="0" fontId="26" fillId="7" borderId="9" xfId="0" applyFont="1" applyFill="1" applyBorder="1" applyAlignment="1">
      <alignment horizontal="center" vertical="center" wrapText="1"/>
    </xf>
    <xf numFmtId="0" fontId="26" fillId="3" borderId="9" xfId="0" applyFont="1" applyFill="1" applyBorder="1" applyAlignment="1">
      <alignment horizontal="center" vertical="center" wrapText="1"/>
    </xf>
    <xf numFmtId="0" fontId="28" fillId="7" borderId="9" xfId="0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 wrapText="1" shrinkToFit="1"/>
    </xf>
    <xf numFmtId="0" fontId="5" fillId="0" borderId="9" xfId="0" applyFont="1" applyBorder="1" applyAlignment="1">
      <alignment shrinkToFit="1"/>
    </xf>
    <xf numFmtId="2" fontId="0" fillId="0" borderId="9" xfId="0" applyNumberFormat="1" applyBorder="1" applyAlignment="1">
      <alignment shrinkToFit="1"/>
    </xf>
    <xf numFmtId="2" fontId="5" fillId="0" borderId="9" xfId="1" applyNumberFormat="1" applyFont="1" applyFill="1" applyBorder="1" applyAlignment="1">
      <alignment horizontal="right" shrinkToFit="1"/>
    </xf>
    <xf numFmtId="2" fontId="0" fillId="0" borderId="9" xfId="0" applyNumberFormat="1" applyFont="1" applyFill="1" applyBorder="1" applyAlignment="1">
      <alignment horizontal="right"/>
    </xf>
    <xf numFmtId="0" fontId="35" fillId="0" borderId="9" xfId="0" applyFont="1" applyBorder="1" applyAlignment="1">
      <alignment vertical="center" wrapText="1" shrinkToFit="1"/>
    </xf>
    <xf numFmtId="4" fontId="0" fillId="0" borderId="9" xfId="0" applyNumberFormat="1" applyFill="1" applyBorder="1" applyAlignment="1">
      <alignment vertical="center" shrinkToFit="1"/>
    </xf>
    <xf numFmtId="169" fontId="0" fillId="0" borderId="9" xfId="0" applyNumberFormat="1" applyFill="1" applyBorder="1" applyAlignment="1">
      <alignment vertical="center" shrinkToFit="1"/>
    </xf>
    <xf numFmtId="49" fontId="0" fillId="10" borderId="9" xfId="0" applyNumberFormat="1" applyFill="1" applyBorder="1" applyAlignment="1">
      <alignment horizontal="center" vertical="center"/>
    </xf>
    <xf numFmtId="0" fontId="17" fillId="10" borderId="30" xfId="0" applyFont="1" applyFill="1" applyBorder="1" applyAlignment="1">
      <alignment wrapText="1"/>
    </xf>
    <xf numFmtId="0" fontId="39" fillId="0" borderId="9" xfId="0" applyFont="1" applyBorder="1" applyAlignment="1">
      <alignment wrapText="1"/>
    </xf>
    <xf numFmtId="49" fontId="0" fillId="0" borderId="9" xfId="0" applyNumberFormat="1" applyFill="1" applyBorder="1" applyAlignment="1">
      <alignment horizontal="center" vertical="center"/>
    </xf>
    <xf numFmtId="0" fontId="17" fillId="10" borderId="30" xfId="0" applyFont="1" applyFill="1" applyBorder="1" applyAlignment="1">
      <alignment vertical="top" wrapText="1"/>
    </xf>
    <xf numFmtId="49" fontId="0" fillId="5" borderId="9" xfId="0" applyNumberFormat="1" applyFill="1" applyBorder="1" applyAlignment="1">
      <alignment horizontal="center" vertical="center"/>
    </xf>
    <xf numFmtId="49" fontId="0" fillId="4" borderId="9" xfId="0" applyNumberFormat="1" applyFill="1" applyBorder="1" applyAlignment="1">
      <alignment horizontal="center" vertical="center"/>
    </xf>
    <xf numFmtId="1" fontId="38" fillId="3" borderId="9" xfId="0" applyNumberFormat="1" applyFont="1" applyFill="1" applyBorder="1" applyAlignment="1">
      <alignment vertical="center" wrapText="1"/>
    </xf>
    <xf numFmtId="49" fontId="0" fillId="3" borderId="9" xfId="0" applyNumberFormat="1" applyFill="1" applyBorder="1" applyAlignment="1">
      <alignment horizontal="center" vertical="center"/>
    </xf>
    <xf numFmtId="49" fontId="20" fillId="3" borderId="9" xfId="0" applyNumberFormat="1" applyFont="1" applyFill="1" applyBorder="1" applyAlignment="1">
      <alignment horizontal="center" vertical="top"/>
    </xf>
    <xf numFmtId="166" fontId="23" fillId="3" borderId="9" xfId="0" applyNumberFormat="1" applyFont="1" applyFill="1" applyBorder="1" applyAlignment="1">
      <alignment horizontal="center" vertical="top"/>
    </xf>
    <xf numFmtId="49" fontId="0" fillId="9" borderId="9" xfId="0" applyNumberFormat="1" applyFill="1" applyBorder="1" applyAlignment="1">
      <alignment horizontal="center" vertical="center"/>
    </xf>
    <xf numFmtId="49" fontId="23" fillId="9" borderId="9" xfId="0" applyNumberFormat="1" applyFont="1" applyFill="1" applyBorder="1" applyAlignment="1">
      <alignment horizontal="center" vertical="center"/>
    </xf>
    <xf numFmtId="49" fontId="20" fillId="9" borderId="9" xfId="0" applyNumberFormat="1" applyFont="1" applyFill="1" applyBorder="1" applyAlignment="1">
      <alignment horizontal="center" vertical="center"/>
    </xf>
    <xf numFmtId="11" fontId="27" fillId="5" borderId="9" xfId="0" applyNumberFormat="1" applyFont="1" applyFill="1" applyBorder="1" applyAlignment="1">
      <alignment wrapText="1" shrinkToFit="1"/>
    </xf>
    <xf numFmtId="0" fontId="17" fillId="4" borderId="0" xfId="0" applyFont="1" applyFill="1" applyAlignment="1">
      <alignment vertical="center" wrapText="1"/>
    </xf>
    <xf numFmtId="166" fontId="23" fillId="4" borderId="9" xfId="0" applyNumberFormat="1" applyFont="1" applyFill="1" applyBorder="1" applyAlignment="1">
      <alignment horizontal="center" vertical="center"/>
    </xf>
    <xf numFmtId="49" fontId="23" fillId="0" borderId="9" xfId="0" applyNumberFormat="1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/>
    </xf>
    <xf numFmtId="2" fontId="29" fillId="4" borderId="9" xfId="0" applyNumberFormat="1" applyFont="1" applyFill="1" applyBorder="1" applyAlignment="1">
      <alignment horizontal="left" vertical="center" wrapText="1"/>
    </xf>
    <xf numFmtId="1" fontId="38" fillId="9" borderId="9" xfId="0" applyNumberFormat="1" applyFont="1" applyFill="1" applyBorder="1" applyAlignment="1">
      <alignment vertical="center" wrapText="1"/>
    </xf>
    <xf numFmtId="0" fontId="20" fillId="9" borderId="9" xfId="0" applyFont="1" applyFill="1" applyBorder="1" applyAlignment="1">
      <alignment horizontal="center" vertical="center"/>
    </xf>
    <xf numFmtId="49" fontId="20" fillId="9" borderId="9" xfId="0" applyNumberFormat="1" applyFont="1" applyFill="1" applyBorder="1" applyAlignment="1">
      <alignment horizontal="center" vertical="top"/>
    </xf>
    <xf numFmtId="166" fontId="23" fillId="9" borderId="9" xfId="0" applyNumberFormat="1" applyFont="1" applyFill="1" applyBorder="1" applyAlignment="1">
      <alignment horizontal="center" vertical="top"/>
    </xf>
    <xf numFmtId="2" fontId="29" fillId="9" borderId="9" xfId="0" applyNumberFormat="1" applyFont="1" applyFill="1" applyBorder="1" applyAlignment="1">
      <alignment horizontal="left" vertical="center" wrapText="1"/>
    </xf>
    <xf numFmtId="166" fontId="26" fillId="9" borderId="9" xfId="0" applyNumberFormat="1" applyFont="1" applyFill="1" applyBorder="1" applyAlignment="1">
      <alignment vertical="center"/>
    </xf>
    <xf numFmtId="0" fontId="23" fillId="0" borderId="9" xfId="0" applyFont="1" applyBorder="1" applyAlignment="1">
      <alignment vertical="center" wrapText="1"/>
    </xf>
    <xf numFmtId="2" fontId="23" fillId="0" borderId="9" xfId="0" applyNumberFormat="1" applyFont="1" applyFill="1" applyBorder="1" applyAlignment="1">
      <alignment vertical="center"/>
    </xf>
    <xf numFmtId="0" fontId="26" fillId="4" borderId="9" xfId="0" applyFont="1" applyFill="1" applyBorder="1" applyAlignment="1">
      <alignment vertical="center" wrapText="1"/>
    </xf>
    <xf numFmtId="0" fontId="26" fillId="4" borderId="9" xfId="0" applyFont="1" applyFill="1" applyBorder="1" applyAlignment="1">
      <alignment horizontal="center" vertical="center" wrapText="1"/>
    </xf>
    <xf numFmtId="2" fontId="26" fillId="4" borderId="9" xfId="0" applyNumberFormat="1" applyFont="1" applyFill="1" applyBorder="1" applyAlignment="1">
      <alignment vertical="center"/>
    </xf>
    <xf numFmtId="0" fontId="26" fillId="3" borderId="9" xfId="0" applyFont="1" applyFill="1" applyBorder="1" applyAlignment="1">
      <alignment vertical="center" wrapText="1"/>
    </xf>
    <xf numFmtId="2" fontId="26" fillId="3" borderId="9" xfId="0" applyNumberFormat="1" applyFont="1" applyFill="1" applyBorder="1" applyAlignment="1">
      <alignment vertical="center"/>
    </xf>
    <xf numFmtId="4" fontId="0" fillId="0" borderId="9" xfId="0" applyNumberFormat="1" applyFont="1" applyFill="1" applyBorder="1" applyAlignment="1">
      <alignment shrinkToFit="1"/>
    </xf>
    <xf numFmtId="11" fontId="36" fillId="0" borderId="9" xfId="0" applyNumberFormat="1" applyFont="1" applyFill="1" applyBorder="1" applyAlignment="1">
      <alignment horizontal="left" wrapText="1" shrinkToFit="1"/>
    </xf>
    <xf numFmtId="11" fontId="36" fillId="0" borderId="9" xfId="0" applyNumberFormat="1" applyFont="1" applyFill="1" applyBorder="1" applyAlignment="1">
      <alignment horizontal="left" vertical="top" wrapText="1" shrinkToFit="1"/>
    </xf>
    <xf numFmtId="49" fontId="23" fillId="10" borderId="0" xfId="0" applyNumberFormat="1" applyFont="1" applyFill="1" applyAlignment="1">
      <alignment horizontal="left" wrapText="1"/>
    </xf>
    <xf numFmtId="49" fontId="23" fillId="10" borderId="0" xfId="0" applyNumberFormat="1" applyFont="1" applyFill="1" applyAlignment="1">
      <alignment horizontal="right"/>
    </xf>
    <xf numFmtId="2" fontId="26" fillId="7" borderId="9" xfId="0" applyNumberFormat="1" applyFont="1" applyFill="1" applyBorder="1" applyAlignment="1">
      <alignment horizontal="center" vertical="center"/>
    </xf>
    <xf numFmtId="49" fontId="41" fillId="0" borderId="9" xfId="0" applyNumberFormat="1" applyFont="1" applyBorder="1" applyAlignment="1">
      <alignment horizontal="center" vertical="center"/>
    </xf>
    <xf numFmtId="2" fontId="40" fillId="0" borderId="9" xfId="0" applyNumberFormat="1" applyFont="1" applyBorder="1" applyAlignment="1">
      <alignment horizontal="left" vertical="top" wrapText="1"/>
    </xf>
    <xf numFmtId="49" fontId="41" fillId="0" borderId="9" xfId="0" applyNumberFormat="1" applyFont="1" applyBorder="1" applyAlignment="1">
      <alignment horizontal="center"/>
    </xf>
    <xf numFmtId="166" fontId="23" fillId="11" borderId="9" xfId="0" applyNumberFormat="1" applyFont="1" applyFill="1" applyBorder="1"/>
    <xf numFmtId="2" fontId="27" fillId="5" borderId="9" xfId="0" applyNumberFormat="1" applyFont="1" applyFill="1" applyBorder="1" applyAlignment="1">
      <alignment horizontal="center" vertical="top" wrapText="1"/>
    </xf>
    <xf numFmtId="2" fontId="19" fillId="0" borderId="9" xfId="0" applyNumberFormat="1" applyFont="1" applyFill="1" applyBorder="1" applyAlignment="1">
      <alignment horizontal="left" vertical="center" wrapText="1"/>
    </xf>
    <xf numFmtId="49" fontId="0" fillId="0" borderId="9" xfId="0" applyNumberFormat="1" applyFont="1" applyFill="1" applyBorder="1" applyAlignment="1">
      <alignment vertical="center" shrinkToFit="1"/>
    </xf>
    <xf numFmtId="11" fontId="17" fillId="0" borderId="9" xfId="0" applyNumberFormat="1" applyFont="1" applyFill="1" applyBorder="1" applyAlignment="1">
      <alignment horizontal="left" wrapText="1" shrinkToFit="1"/>
    </xf>
    <xf numFmtId="11" fontId="42" fillId="0" borderId="9" xfId="0" applyNumberFormat="1" applyFont="1" applyFill="1" applyBorder="1" applyAlignment="1">
      <alignment horizontal="center" wrapText="1" shrinkToFit="1"/>
    </xf>
    <xf numFmtId="11" fontId="42" fillId="0" borderId="9" xfId="0" applyNumberFormat="1" applyFont="1" applyFill="1" applyBorder="1" applyAlignment="1">
      <alignment horizontal="center" vertical="center" wrapText="1" shrinkToFit="1"/>
    </xf>
    <xf numFmtId="11" fontId="42" fillId="0" borderId="9" xfId="0" applyNumberFormat="1" applyFont="1" applyFill="1" applyBorder="1" applyAlignment="1">
      <alignment horizontal="center" vertical="top" wrapText="1" shrinkToFit="1"/>
    </xf>
    <xf numFmtId="0" fontId="43" fillId="0" borderId="9" xfId="0" applyFont="1" applyBorder="1" applyAlignment="1">
      <alignment horizontal="center" wrapText="1" shrinkToFit="1"/>
    </xf>
    <xf numFmtId="49" fontId="44" fillId="12" borderId="9" xfId="0" applyNumberFormat="1" applyFont="1" applyFill="1" applyBorder="1" applyAlignment="1">
      <alignment horizontal="center" vertical="center"/>
    </xf>
    <xf numFmtId="0" fontId="20" fillId="0" borderId="0" xfId="0" applyNumberFormat="1" applyFont="1" applyAlignment="1">
      <alignment vertical="top" wrapText="1"/>
    </xf>
    <xf numFmtId="0" fontId="0" fillId="0" borderId="0" xfId="0" applyBorder="1" applyAlignment="1">
      <alignment horizontal="center" wrapText="1"/>
    </xf>
    <xf numFmtId="0" fontId="8" fillId="2" borderId="6" xfId="0" applyFont="1" applyFill="1" applyBorder="1" applyAlignment="1">
      <alignment horizontal="left"/>
    </xf>
    <xf numFmtId="0" fontId="8" fillId="2" borderId="7" xfId="0" applyFont="1" applyFill="1" applyBorder="1" applyAlignment="1">
      <alignment horizontal="left"/>
    </xf>
    <xf numFmtId="0" fontId="8" fillId="2" borderId="6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8" xfId="0" applyFont="1" applyFill="1" applyBorder="1" applyAlignment="1">
      <alignment horizontal="center"/>
    </xf>
    <xf numFmtId="2" fontId="9" fillId="2" borderId="9" xfId="0" applyNumberFormat="1" applyFont="1" applyFill="1" applyBorder="1" applyAlignment="1">
      <alignment horizontal="center" vertical="center"/>
    </xf>
    <xf numFmtId="2" fontId="9" fillId="2" borderId="1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/>
    </xf>
    <xf numFmtId="49" fontId="0" fillId="10" borderId="0" xfId="0" applyNumberFormat="1" applyFill="1" applyAlignment="1">
      <alignment horizontal="right" wrapText="1"/>
    </xf>
    <xf numFmtId="49" fontId="0" fillId="10" borderId="0" xfId="0" applyNumberFormat="1" applyFont="1" applyFill="1" applyAlignment="1">
      <alignment horizontal="right" wrapText="1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/>
    </xf>
    <xf numFmtId="0" fontId="5" fillId="2" borderId="7" xfId="0" applyFont="1" applyFill="1" applyBorder="1" applyAlignment="1">
      <alignment horizontal="left"/>
    </xf>
    <xf numFmtId="0" fontId="5" fillId="2" borderId="8" xfId="0" applyFont="1" applyFill="1" applyBorder="1" applyAlignment="1">
      <alignment horizontal="left"/>
    </xf>
    <xf numFmtId="164" fontId="10" fillId="0" borderId="0" xfId="0" applyNumberFormat="1" applyFont="1" applyBorder="1" applyAlignment="1">
      <alignment horizontal="center"/>
    </xf>
    <xf numFmtId="0" fontId="11" fillId="2" borderId="11" xfId="0" applyFont="1" applyFill="1" applyBorder="1" applyAlignment="1">
      <alignment horizontal="left"/>
    </xf>
    <xf numFmtId="0" fontId="11" fillId="2" borderId="9" xfId="0" applyFont="1" applyFill="1" applyBorder="1" applyAlignment="1">
      <alignment horizontal="left"/>
    </xf>
    <xf numFmtId="0" fontId="11" fillId="2" borderId="12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left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2" fontId="12" fillId="2" borderId="12" xfId="0" applyNumberFormat="1" applyFont="1" applyFill="1" applyBorder="1" applyAlignment="1">
      <alignment horizontal="center" vertical="center"/>
    </xf>
    <xf numFmtId="2" fontId="12" fillId="2" borderId="13" xfId="0" applyNumberFormat="1" applyFont="1" applyFill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/>
    </xf>
    <xf numFmtId="0" fontId="5" fillId="2" borderId="6" xfId="0" applyFont="1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0" fillId="2" borderId="8" xfId="0" applyFill="1" applyBorder="1" applyAlignment="1">
      <alignment horizontal="left" vertical="top" wrapText="1"/>
    </xf>
    <xf numFmtId="2" fontId="9" fillId="2" borderId="12" xfId="0" applyNumberFormat="1" applyFont="1" applyFill="1" applyBorder="1" applyAlignment="1">
      <alignment horizontal="center" vertical="center"/>
    </xf>
    <xf numFmtId="0" fontId="0" fillId="2" borderId="6" xfId="0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0" fontId="8" fillId="2" borderId="11" xfId="0" applyFont="1" applyFill="1" applyBorder="1" applyAlignment="1">
      <alignment horizontal="left"/>
    </xf>
    <xf numFmtId="0" fontId="8" fillId="2" borderId="9" xfId="0" applyFont="1" applyFill="1" applyBorder="1" applyAlignment="1">
      <alignment horizontal="left"/>
    </xf>
    <xf numFmtId="0" fontId="8" fillId="2" borderId="12" xfId="0" applyFont="1" applyFill="1" applyBorder="1" applyAlignment="1">
      <alignment horizontal="left"/>
    </xf>
    <xf numFmtId="2" fontId="9" fillId="2" borderId="13" xfId="0" applyNumberFormat="1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4" fillId="2" borderId="13" xfId="0" applyFont="1" applyFill="1" applyBorder="1" applyAlignment="1">
      <alignment horizontal="left"/>
    </xf>
    <xf numFmtId="2" fontId="12" fillId="2" borderId="9" xfId="0" applyNumberFormat="1" applyFont="1" applyFill="1" applyBorder="1" applyAlignment="1">
      <alignment horizontal="center" vertical="center"/>
    </xf>
    <xf numFmtId="2" fontId="12" fillId="2" borderId="10" xfId="0" applyNumberFormat="1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left" wrapText="1"/>
    </xf>
    <xf numFmtId="0" fontId="7" fillId="2" borderId="7" xfId="0" applyFont="1" applyFill="1" applyBorder="1" applyAlignment="1">
      <alignment horizontal="left" wrapText="1"/>
    </xf>
    <xf numFmtId="0" fontId="7" fillId="2" borderId="8" xfId="0" applyFont="1" applyFill="1" applyBorder="1" applyAlignment="1">
      <alignment horizontal="left" wrapText="1"/>
    </xf>
    <xf numFmtId="0" fontId="5" fillId="2" borderId="6" xfId="0" applyFont="1" applyFill="1" applyBorder="1" applyAlignment="1">
      <alignment horizontal="left" wrapText="1"/>
    </xf>
    <xf numFmtId="0" fontId="5" fillId="2" borderId="7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2" fontId="9" fillId="2" borderId="12" xfId="2" applyNumberFormat="1" applyFont="1" applyFill="1" applyBorder="1" applyAlignment="1">
      <alignment horizontal="center" vertical="center"/>
    </xf>
    <xf numFmtId="2" fontId="9" fillId="2" borderId="13" xfId="2" applyNumberFormat="1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vertical="top"/>
    </xf>
    <xf numFmtId="0" fontId="11" fillId="2" borderId="7" xfId="0" applyFont="1" applyFill="1" applyBorder="1" applyAlignment="1">
      <alignment vertical="top"/>
    </xf>
    <xf numFmtId="0" fontId="11" fillId="2" borderId="13" xfId="0" applyFont="1" applyFill="1" applyBorder="1" applyAlignment="1">
      <alignment vertical="top"/>
    </xf>
    <xf numFmtId="2" fontId="12" fillId="2" borderId="12" xfId="2" applyNumberFormat="1" applyFont="1" applyFill="1" applyBorder="1" applyAlignment="1">
      <alignment horizontal="center" vertical="center"/>
    </xf>
    <xf numFmtId="2" fontId="12" fillId="2" borderId="13" xfId="2" applyNumberFormat="1" applyFont="1" applyFill="1" applyBorder="1" applyAlignment="1">
      <alignment horizontal="center" vertical="center"/>
    </xf>
    <xf numFmtId="164" fontId="4" fillId="0" borderId="15" xfId="0" applyNumberFormat="1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0" fontId="0" fillId="2" borderId="6" xfId="0" applyFill="1" applyBorder="1" applyAlignment="1">
      <alignment vertical="top" wrapText="1"/>
    </xf>
    <xf numFmtId="0" fontId="0" fillId="2" borderId="7" xfId="0" applyFill="1" applyBorder="1" applyAlignment="1">
      <alignment vertical="top" wrapText="1"/>
    </xf>
    <xf numFmtId="0" fontId="0" fillId="2" borderId="8" xfId="0" applyFill="1" applyBorder="1" applyAlignment="1">
      <alignment vertical="top" wrapText="1"/>
    </xf>
    <xf numFmtId="0" fontId="11" fillId="2" borderId="6" xfId="0" applyFont="1" applyFill="1" applyBorder="1" applyAlignment="1">
      <alignment horizontal="left" vertical="top"/>
    </xf>
    <xf numFmtId="0" fontId="11" fillId="2" borderId="7" xfId="0" applyFont="1" applyFill="1" applyBorder="1" applyAlignment="1">
      <alignment horizontal="left" vertical="top"/>
    </xf>
    <xf numFmtId="0" fontId="11" fillId="2" borderId="7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11" fillId="2" borderId="6" xfId="0" applyFont="1" applyFill="1" applyBorder="1" applyAlignment="1">
      <alignment horizontal="left" vertical="center"/>
    </xf>
    <xf numFmtId="0" fontId="11" fillId="2" borderId="7" xfId="0" applyFont="1" applyFill="1" applyBorder="1" applyAlignment="1">
      <alignment horizontal="left" vertical="center"/>
    </xf>
    <xf numFmtId="0" fontId="0" fillId="2" borderId="6" xfId="0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11" fillId="2" borderId="13" xfId="0" applyFont="1" applyFill="1" applyBorder="1" applyAlignment="1">
      <alignment horizontal="left"/>
    </xf>
    <xf numFmtId="0" fontId="0" fillId="2" borderId="7" xfId="0" applyFont="1" applyFill="1" applyBorder="1" applyAlignment="1">
      <alignment horizontal="left" vertical="center" wrapText="1"/>
    </xf>
    <xf numFmtId="0" fontId="0" fillId="2" borderId="8" xfId="0" applyFont="1" applyFill="1" applyBorder="1" applyAlignment="1">
      <alignment horizontal="left" vertical="center" wrapText="1"/>
    </xf>
    <xf numFmtId="0" fontId="8" fillId="2" borderId="13" xfId="0" applyFont="1" applyFill="1" applyBorder="1" applyAlignment="1">
      <alignment horizontal="left"/>
    </xf>
    <xf numFmtId="0" fontId="0" fillId="2" borderId="6" xfId="0" applyFill="1" applyBorder="1" applyAlignment="1">
      <alignment horizontal="left" wrapText="1"/>
    </xf>
    <xf numFmtId="0" fontId="0" fillId="2" borderId="7" xfId="0" applyFill="1" applyBorder="1" applyAlignment="1">
      <alignment horizontal="left" wrapText="1"/>
    </xf>
    <xf numFmtId="0" fontId="0" fillId="2" borderId="8" xfId="0" applyFill="1" applyBorder="1" applyAlignment="1">
      <alignment horizontal="left" wrapText="1"/>
    </xf>
    <xf numFmtId="0" fontId="8" fillId="2" borderId="1" xfId="0" applyFont="1" applyFill="1" applyBorder="1" applyAlignment="1">
      <alignment horizontal="left" vertical="top"/>
    </xf>
    <xf numFmtId="0" fontId="8" fillId="2" borderId="2" xfId="0" applyFont="1" applyFill="1" applyBorder="1" applyAlignment="1">
      <alignment horizontal="left" vertical="top"/>
    </xf>
    <xf numFmtId="0" fontId="8" fillId="2" borderId="3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/>
    </xf>
    <xf numFmtId="0" fontId="5" fillId="2" borderId="4" xfId="0" applyFont="1" applyFill="1" applyBorder="1" applyAlignment="1">
      <alignment horizontal="left" vertical="top"/>
    </xf>
    <xf numFmtId="2" fontId="9" fillId="2" borderId="5" xfId="0" applyNumberFormat="1" applyFont="1" applyFill="1" applyBorder="1" applyAlignment="1">
      <alignment horizontal="center" vertical="center"/>
    </xf>
    <xf numFmtId="2" fontId="9" fillId="2" borderId="3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left"/>
    </xf>
    <xf numFmtId="0" fontId="8" fillId="2" borderId="17" xfId="0" applyFont="1" applyFill="1" applyBorder="1" applyAlignment="1">
      <alignment horizontal="left"/>
    </xf>
    <xf numFmtId="0" fontId="8" fillId="2" borderId="18" xfId="0" applyFont="1" applyFill="1" applyBorder="1" applyAlignment="1">
      <alignment horizontal="left"/>
    </xf>
    <xf numFmtId="0" fontId="5" fillId="2" borderId="19" xfId="0" applyFont="1" applyFill="1" applyBorder="1" applyAlignment="1">
      <alignment horizontal="left"/>
    </xf>
    <xf numFmtId="0" fontId="5" fillId="2" borderId="20" xfId="0" applyFont="1" applyFill="1" applyBorder="1" applyAlignment="1">
      <alignment horizontal="left"/>
    </xf>
    <xf numFmtId="0" fontId="5" fillId="2" borderId="21" xfId="0" applyFont="1" applyFill="1" applyBorder="1" applyAlignment="1">
      <alignment horizontal="left"/>
    </xf>
    <xf numFmtId="2" fontId="9" fillId="2" borderId="18" xfId="0" applyNumberFormat="1" applyFont="1" applyFill="1" applyBorder="1" applyAlignment="1">
      <alignment horizontal="center" vertical="center"/>
    </xf>
    <xf numFmtId="2" fontId="9" fillId="2" borderId="22" xfId="0" applyNumberFormat="1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left" vertical="top"/>
    </xf>
    <xf numFmtId="0" fontId="0" fillId="2" borderId="6" xfId="0" applyFont="1" applyFill="1" applyBorder="1" applyAlignment="1">
      <alignment horizontal="left" vertical="top" wrapText="1"/>
    </xf>
    <xf numFmtId="0" fontId="0" fillId="2" borderId="7" xfId="0" applyFont="1" applyFill="1" applyBorder="1" applyAlignment="1">
      <alignment horizontal="left" vertical="top" wrapText="1"/>
    </xf>
    <xf numFmtId="0" fontId="0" fillId="2" borderId="8" xfId="0" applyFont="1" applyFill="1" applyBorder="1" applyAlignment="1">
      <alignment horizontal="left" vertical="top" wrapText="1"/>
    </xf>
    <xf numFmtId="0" fontId="0" fillId="2" borderId="7" xfId="0" applyFont="1" applyFill="1" applyBorder="1" applyAlignment="1">
      <alignment horizontal="left" wrapText="1"/>
    </xf>
    <xf numFmtId="0" fontId="0" fillId="2" borderId="8" xfId="0" applyFont="1" applyFill="1" applyBorder="1" applyAlignment="1">
      <alignment horizontal="left" wrapText="1"/>
    </xf>
    <xf numFmtId="0" fontId="5" fillId="2" borderId="7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8" fillId="2" borderId="6" xfId="0" applyFont="1" applyFill="1" applyBorder="1" applyAlignment="1">
      <alignment horizontal="left" vertical="top"/>
    </xf>
    <xf numFmtId="0" fontId="8" fillId="2" borderId="7" xfId="0" applyFont="1" applyFill="1" applyBorder="1" applyAlignment="1">
      <alignment horizontal="left" vertical="top"/>
    </xf>
    <xf numFmtId="0" fontId="8" fillId="2" borderId="13" xfId="0" applyFont="1" applyFill="1" applyBorder="1" applyAlignment="1">
      <alignment horizontal="left" vertical="top"/>
    </xf>
    <xf numFmtId="0" fontId="11" fillId="2" borderId="23" xfId="0" applyFont="1" applyFill="1" applyBorder="1" applyAlignment="1">
      <alignment horizontal="left"/>
    </xf>
    <xf numFmtId="0" fontId="11" fillId="2" borderId="24" xfId="0" applyFont="1" applyFill="1" applyBorder="1" applyAlignment="1">
      <alignment horizontal="left"/>
    </xf>
    <xf numFmtId="0" fontId="11" fillId="2" borderId="25" xfId="0" applyFont="1" applyFill="1" applyBorder="1" applyAlignment="1">
      <alignment horizontal="left"/>
    </xf>
    <xf numFmtId="0" fontId="5" fillId="2" borderId="23" xfId="0" applyFont="1" applyFill="1" applyBorder="1" applyAlignment="1">
      <alignment horizontal="left" wrapText="1"/>
    </xf>
    <xf numFmtId="0" fontId="5" fillId="2" borderId="24" xfId="0" applyFont="1" applyFill="1" applyBorder="1" applyAlignment="1">
      <alignment horizontal="left" wrapText="1"/>
    </xf>
    <xf numFmtId="2" fontId="9" fillId="2" borderId="24" xfId="0" applyNumberFormat="1" applyFont="1" applyFill="1" applyBorder="1" applyAlignment="1">
      <alignment horizontal="center" vertical="center"/>
    </xf>
    <xf numFmtId="2" fontId="9" fillId="2" borderId="26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center"/>
    </xf>
    <xf numFmtId="164" fontId="14" fillId="0" borderId="0" xfId="0" applyNumberFormat="1" applyFont="1" applyBorder="1" applyAlignment="1">
      <alignment horizontal="center"/>
    </xf>
    <xf numFmtId="49" fontId="24" fillId="0" borderId="30" xfId="0" applyNumberFormat="1" applyFont="1" applyBorder="1" applyAlignment="1">
      <alignment horizontal="center" vertical="top" wrapText="1"/>
    </xf>
    <xf numFmtId="49" fontId="24" fillId="0" borderId="31" xfId="0" applyNumberFormat="1" applyFont="1" applyBorder="1" applyAlignment="1">
      <alignment horizontal="center" vertical="top" wrapText="1"/>
    </xf>
    <xf numFmtId="0" fontId="24" fillId="0" borderId="30" xfId="0" applyFont="1" applyBorder="1" applyAlignment="1">
      <alignment horizontal="center" vertical="top" wrapText="1"/>
    </xf>
    <xf numFmtId="0" fontId="24" fillId="0" borderId="31" xfId="0" applyFont="1" applyBorder="1" applyAlignment="1">
      <alignment horizontal="center" vertical="top" wrapText="1"/>
    </xf>
    <xf numFmtId="0" fontId="20" fillId="0" borderId="0" xfId="0" applyFont="1" applyAlignment="1">
      <alignment horizontal="right" vertical="top" wrapText="1"/>
    </xf>
    <xf numFmtId="0" fontId="21" fillId="0" borderId="0" xfId="0" applyFont="1" applyAlignment="1">
      <alignment horizontal="center"/>
    </xf>
    <xf numFmtId="0" fontId="22" fillId="0" borderId="9" xfId="0" applyFont="1" applyBorder="1" applyAlignment="1">
      <alignment horizontal="center"/>
    </xf>
    <xf numFmtId="49" fontId="20" fillId="0" borderId="30" xfId="0" applyNumberFormat="1" applyFont="1" applyBorder="1" applyAlignment="1">
      <alignment horizontal="center" vertical="top"/>
    </xf>
    <xf numFmtId="49" fontId="20" fillId="0" borderId="31" xfId="0" applyNumberFormat="1" applyFont="1" applyBorder="1" applyAlignment="1">
      <alignment horizontal="center" vertical="top"/>
    </xf>
    <xf numFmtId="49" fontId="23" fillId="0" borderId="30" xfId="0" applyNumberFormat="1" applyFont="1" applyBorder="1" applyAlignment="1">
      <alignment horizontal="center" vertical="top" wrapText="1"/>
    </xf>
    <xf numFmtId="49" fontId="23" fillId="0" borderId="31" xfId="0" applyNumberFormat="1" applyFont="1" applyBorder="1" applyAlignment="1">
      <alignment horizontal="center" vertical="top" wrapText="1"/>
    </xf>
    <xf numFmtId="49" fontId="20" fillId="0" borderId="30" xfId="0" applyNumberFormat="1" applyFont="1" applyBorder="1" applyAlignment="1">
      <alignment horizontal="center" vertical="top" wrapText="1"/>
    </xf>
    <xf numFmtId="49" fontId="20" fillId="0" borderId="31" xfId="0" applyNumberFormat="1" applyFont="1" applyBorder="1" applyAlignment="1">
      <alignment horizontal="center" vertical="top" wrapText="1"/>
    </xf>
    <xf numFmtId="49" fontId="30" fillId="0" borderId="30" xfId="0" applyNumberFormat="1" applyFont="1" applyBorder="1" applyAlignment="1">
      <alignment horizontal="center" vertical="top" wrapText="1"/>
    </xf>
    <xf numFmtId="49" fontId="30" fillId="0" borderId="31" xfId="0" applyNumberFormat="1" applyFont="1" applyBorder="1" applyAlignment="1">
      <alignment horizontal="center" vertical="top" wrapText="1"/>
    </xf>
    <xf numFmtId="0" fontId="30" fillId="0" borderId="30" xfId="0" applyFont="1" applyBorder="1" applyAlignment="1">
      <alignment horizontal="center" vertical="top" wrapText="1"/>
    </xf>
    <xf numFmtId="0" fontId="30" fillId="0" borderId="31" xfId="0" applyFont="1" applyBorder="1" applyAlignment="1">
      <alignment horizontal="center" vertical="top" wrapText="1"/>
    </xf>
    <xf numFmtId="0" fontId="20" fillId="10" borderId="0" xfId="0" applyFont="1" applyFill="1" applyAlignment="1">
      <alignment horizontal="right" vertical="top" wrapText="1"/>
    </xf>
    <xf numFmtId="0" fontId="23" fillId="0" borderId="30" xfId="0" applyFont="1" applyBorder="1" applyAlignment="1">
      <alignment horizontal="center" wrapText="1"/>
    </xf>
    <xf numFmtId="0" fontId="23" fillId="0" borderId="31" xfId="0" applyFont="1" applyBorder="1" applyAlignment="1">
      <alignment horizontal="center"/>
    </xf>
    <xf numFmtId="49" fontId="32" fillId="0" borderId="0" xfId="0" applyNumberFormat="1" applyFont="1" applyFill="1" applyAlignment="1">
      <alignment horizontal="center" wrapText="1"/>
    </xf>
    <xf numFmtId="0" fontId="23" fillId="10" borderId="0" xfId="0" applyNumberFormat="1" applyFont="1" applyFill="1" applyAlignment="1">
      <alignment horizontal="right" wrapText="1"/>
    </xf>
    <xf numFmtId="0" fontId="23" fillId="10" borderId="0" xfId="0" applyFont="1" applyFill="1" applyAlignment="1">
      <alignment horizontal="right" vertical="top" wrapText="1"/>
    </xf>
    <xf numFmtId="0" fontId="23" fillId="0" borderId="0" xfId="0" applyFont="1" applyAlignment="1">
      <alignment horizontal="right" vertical="top" wrapText="1"/>
    </xf>
    <xf numFmtId="0" fontId="26" fillId="0" borderId="0" xfId="0" applyFont="1" applyAlignment="1">
      <alignment horizontal="center" wrapText="1"/>
    </xf>
    <xf numFmtId="0" fontId="6" fillId="0" borderId="0" xfId="0" applyFont="1" applyAlignment="1">
      <alignment horizontal="center" vertical="top" wrapText="1"/>
    </xf>
    <xf numFmtId="2" fontId="27" fillId="0" borderId="9" xfId="0" applyNumberFormat="1" applyFont="1" applyBorder="1" applyAlignment="1">
      <alignment horizontal="left" vertical="top" wrapText="1"/>
    </xf>
  </cellXfs>
  <cellStyles count="11">
    <cellStyle name="xl28" xfId="3"/>
    <cellStyle name="xl32" xfId="4"/>
    <cellStyle name="xl77" xfId="5"/>
    <cellStyle name="Обычный" xfId="0" builtinId="0"/>
    <cellStyle name="Обычный 2" xfId="6"/>
    <cellStyle name="Обычный 2 2" xfId="10"/>
    <cellStyle name="Обычный 3" xfId="7"/>
    <cellStyle name="Финансовый" xfId="1" builtinId="3"/>
    <cellStyle name="Финансовый 2" xfId="8"/>
    <cellStyle name="Финансовый 3" xfId="9"/>
    <cellStyle name="Финансовый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A65"/>
  <sheetViews>
    <sheetView zoomScaleNormal="100" zoomScaleSheetLayoutView="100" workbookViewId="0">
      <selection activeCell="T5" sqref="T5"/>
    </sheetView>
  </sheetViews>
  <sheetFormatPr defaultRowHeight="12.75" x14ac:dyDescent="0.2"/>
  <cols>
    <col min="3" max="3" width="0" hidden="1" customWidth="1"/>
    <col min="4" max="4" width="11.85546875" customWidth="1"/>
    <col min="6" max="6" width="0" hidden="1" customWidth="1"/>
    <col min="8" max="8" width="4.85546875" customWidth="1"/>
    <col min="9" max="9" width="5.28515625" customWidth="1"/>
    <col min="10" max="10" width="34" customWidth="1"/>
    <col min="11" max="11" width="16.5703125" style="2" customWidth="1"/>
    <col min="12" max="12" width="16" customWidth="1"/>
    <col min="13" max="13" width="0.140625" customWidth="1"/>
    <col min="14" max="14" width="8.85546875" hidden="1" customWidth="1"/>
    <col min="15" max="16" width="3.140625" hidden="1" customWidth="1"/>
    <col min="17" max="17" width="9.28515625" hidden="1" customWidth="1"/>
    <col min="18" max="18" width="10" hidden="1" customWidth="1"/>
    <col min="19" max="19" width="3.85546875" hidden="1" customWidth="1"/>
    <col min="20" max="20" width="8.28515625" customWidth="1"/>
    <col min="21" max="22" width="11.7109375" customWidth="1"/>
    <col min="23" max="23" width="13.140625" customWidth="1"/>
    <col min="24" max="24" width="12.140625" customWidth="1"/>
    <col min="262" max="262" width="0" hidden="1" customWidth="1"/>
    <col min="263" max="263" width="14.140625" customWidth="1"/>
    <col min="265" max="265" width="0" hidden="1" customWidth="1"/>
    <col min="267" max="267" width="4.85546875" customWidth="1"/>
    <col min="268" max="268" width="5.28515625" customWidth="1"/>
    <col min="269" max="269" width="31.5703125" customWidth="1"/>
    <col min="270" max="270" width="18.42578125" customWidth="1"/>
    <col min="271" max="271" width="15.85546875" customWidth="1"/>
    <col min="272" max="277" width="0" hidden="1" customWidth="1"/>
    <col min="278" max="278" width="11.7109375" customWidth="1"/>
    <col min="279" max="279" width="13.140625" customWidth="1"/>
    <col min="280" max="280" width="12.140625" customWidth="1"/>
    <col min="518" max="518" width="0" hidden="1" customWidth="1"/>
    <col min="519" max="519" width="14.140625" customWidth="1"/>
    <col min="521" max="521" width="0" hidden="1" customWidth="1"/>
    <col min="523" max="523" width="4.85546875" customWidth="1"/>
    <col min="524" max="524" width="5.28515625" customWidth="1"/>
    <col min="525" max="525" width="31.5703125" customWidth="1"/>
    <col min="526" max="526" width="18.42578125" customWidth="1"/>
    <col min="527" max="527" width="15.85546875" customWidth="1"/>
    <col min="528" max="533" width="0" hidden="1" customWidth="1"/>
    <col min="534" max="534" width="11.7109375" customWidth="1"/>
    <col min="535" max="535" width="13.140625" customWidth="1"/>
    <col min="536" max="536" width="12.140625" customWidth="1"/>
    <col min="774" max="774" width="0" hidden="1" customWidth="1"/>
    <col min="775" max="775" width="14.140625" customWidth="1"/>
    <col min="777" max="777" width="0" hidden="1" customWidth="1"/>
    <col min="779" max="779" width="4.85546875" customWidth="1"/>
    <col min="780" max="780" width="5.28515625" customWidth="1"/>
    <col min="781" max="781" width="31.5703125" customWidth="1"/>
    <col min="782" max="782" width="18.42578125" customWidth="1"/>
    <col min="783" max="783" width="15.85546875" customWidth="1"/>
    <col min="784" max="789" width="0" hidden="1" customWidth="1"/>
    <col min="790" max="790" width="11.7109375" customWidth="1"/>
    <col min="791" max="791" width="13.140625" customWidth="1"/>
    <col min="792" max="792" width="12.140625" customWidth="1"/>
    <col min="1030" max="1030" width="0" hidden="1" customWidth="1"/>
    <col min="1031" max="1031" width="14.140625" customWidth="1"/>
    <col min="1033" max="1033" width="0" hidden="1" customWidth="1"/>
    <col min="1035" max="1035" width="4.85546875" customWidth="1"/>
    <col min="1036" max="1036" width="5.28515625" customWidth="1"/>
    <col min="1037" max="1037" width="31.5703125" customWidth="1"/>
    <col min="1038" max="1038" width="18.42578125" customWidth="1"/>
    <col min="1039" max="1039" width="15.85546875" customWidth="1"/>
    <col min="1040" max="1045" width="0" hidden="1" customWidth="1"/>
    <col min="1046" max="1046" width="11.7109375" customWidth="1"/>
    <col min="1047" max="1047" width="13.140625" customWidth="1"/>
    <col min="1048" max="1048" width="12.140625" customWidth="1"/>
    <col min="1286" max="1286" width="0" hidden="1" customWidth="1"/>
    <col min="1287" max="1287" width="14.140625" customWidth="1"/>
    <col min="1289" max="1289" width="0" hidden="1" customWidth="1"/>
    <col min="1291" max="1291" width="4.85546875" customWidth="1"/>
    <col min="1292" max="1292" width="5.28515625" customWidth="1"/>
    <col min="1293" max="1293" width="31.5703125" customWidth="1"/>
    <col min="1294" max="1294" width="18.42578125" customWidth="1"/>
    <col min="1295" max="1295" width="15.85546875" customWidth="1"/>
    <col min="1296" max="1301" width="0" hidden="1" customWidth="1"/>
    <col min="1302" max="1302" width="11.7109375" customWidth="1"/>
    <col min="1303" max="1303" width="13.140625" customWidth="1"/>
    <col min="1304" max="1304" width="12.140625" customWidth="1"/>
    <col min="1542" max="1542" width="0" hidden="1" customWidth="1"/>
    <col min="1543" max="1543" width="14.140625" customWidth="1"/>
    <col min="1545" max="1545" width="0" hidden="1" customWidth="1"/>
    <col min="1547" max="1547" width="4.85546875" customWidth="1"/>
    <col min="1548" max="1548" width="5.28515625" customWidth="1"/>
    <col min="1549" max="1549" width="31.5703125" customWidth="1"/>
    <col min="1550" max="1550" width="18.42578125" customWidth="1"/>
    <col min="1551" max="1551" width="15.85546875" customWidth="1"/>
    <col min="1552" max="1557" width="0" hidden="1" customWidth="1"/>
    <col min="1558" max="1558" width="11.7109375" customWidth="1"/>
    <col min="1559" max="1559" width="13.140625" customWidth="1"/>
    <col min="1560" max="1560" width="12.140625" customWidth="1"/>
    <col min="1798" max="1798" width="0" hidden="1" customWidth="1"/>
    <col min="1799" max="1799" width="14.140625" customWidth="1"/>
    <col min="1801" max="1801" width="0" hidden="1" customWidth="1"/>
    <col min="1803" max="1803" width="4.85546875" customWidth="1"/>
    <col min="1804" max="1804" width="5.28515625" customWidth="1"/>
    <col min="1805" max="1805" width="31.5703125" customWidth="1"/>
    <col min="1806" max="1806" width="18.42578125" customWidth="1"/>
    <col min="1807" max="1807" width="15.85546875" customWidth="1"/>
    <col min="1808" max="1813" width="0" hidden="1" customWidth="1"/>
    <col min="1814" max="1814" width="11.7109375" customWidth="1"/>
    <col min="1815" max="1815" width="13.140625" customWidth="1"/>
    <col min="1816" max="1816" width="12.140625" customWidth="1"/>
    <col min="2054" max="2054" width="0" hidden="1" customWidth="1"/>
    <col min="2055" max="2055" width="14.140625" customWidth="1"/>
    <col min="2057" max="2057" width="0" hidden="1" customWidth="1"/>
    <col min="2059" max="2059" width="4.85546875" customWidth="1"/>
    <col min="2060" max="2060" width="5.28515625" customWidth="1"/>
    <col min="2061" max="2061" width="31.5703125" customWidth="1"/>
    <col min="2062" max="2062" width="18.42578125" customWidth="1"/>
    <col min="2063" max="2063" width="15.85546875" customWidth="1"/>
    <col min="2064" max="2069" width="0" hidden="1" customWidth="1"/>
    <col min="2070" max="2070" width="11.7109375" customWidth="1"/>
    <col min="2071" max="2071" width="13.140625" customWidth="1"/>
    <col min="2072" max="2072" width="12.140625" customWidth="1"/>
    <col min="2310" max="2310" width="0" hidden="1" customWidth="1"/>
    <col min="2311" max="2311" width="14.140625" customWidth="1"/>
    <col min="2313" max="2313" width="0" hidden="1" customWidth="1"/>
    <col min="2315" max="2315" width="4.85546875" customWidth="1"/>
    <col min="2316" max="2316" width="5.28515625" customWidth="1"/>
    <col min="2317" max="2317" width="31.5703125" customWidth="1"/>
    <col min="2318" max="2318" width="18.42578125" customWidth="1"/>
    <col min="2319" max="2319" width="15.85546875" customWidth="1"/>
    <col min="2320" max="2325" width="0" hidden="1" customWidth="1"/>
    <col min="2326" max="2326" width="11.7109375" customWidth="1"/>
    <col min="2327" max="2327" width="13.140625" customWidth="1"/>
    <col min="2328" max="2328" width="12.140625" customWidth="1"/>
    <col min="2566" max="2566" width="0" hidden="1" customWidth="1"/>
    <col min="2567" max="2567" width="14.140625" customWidth="1"/>
    <col min="2569" max="2569" width="0" hidden="1" customWidth="1"/>
    <col min="2571" max="2571" width="4.85546875" customWidth="1"/>
    <col min="2572" max="2572" width="5.28515625" customWidth="1"/>
    <col min="2573" max="2573" width="31.5703125" customWidth="1"/>
    <col min="2574" max="2574" width="18.42578125" customWidth="1"/>
    <col min="2575" max="2575" width="15.85546875" customWidth="1"/>
    <col min="2576" max="2581" width="0" hidden="1" customWidth="1"/>
    <col min="2582" max="2582" width="11.7109375" customWidth="1"/>
    <col min="2583" max="2583" width="13.140625" customWidth="1"/>
    <col min="2584" max="2584" width="12.140625" customWidth="1"/>
    <col min="2822" max="2822" width="0" hidden="1" customWidth="1"/>
    <col min="2823" max="2823" width="14.140625" customWidth="1"/>
    <col min="2825" max="2825" width="0" hidden="1" customWidth="1"/>
    <col min="2827" max="2827" width="4.85546875" customWidth="1"/>
    <col min="2828" max="2828" width="5.28515625" customWidth="1"/>
    <col min="2829" max="2829" width="31.5703125" customWidth="1"/>
    <col min="2830" max="2830" width="18.42578125" customWidth="1"/>
    <col min="2831" max="2831" width="15.85546875" customWidth="1"/>
    <col min="2832" max="2837" width="0" hidden="1" customWidth="1"/>
    <col min="2838" max="2838" width="11.7109375" customWidth="1"/>
    <col min="2839" max="2839" width="13.140625" customWidth="1"/>
    <col min="2840" max="2840" width="12.140625" customWidth="1"/>
    <col min="3078" max="3078" width="0" hidden="1" customWidth="1"/>
    <col min="3079" max="3079" width="14.140625" customWidth="1"/>
    <col min="3081" max="3081" width="0" hidden="1" customWidth="1"/>
    <col min="3083" max="3083" width="4.85546875" customWidth="1"/>
    <col min="3084" max="3084" width="5.28515625" customWidth="1"/>
    <col min="3085" max="3085" width="31.5703125" customWidth="1"/>
    <col min="3086" max="3086" width="18.42578125" customWidth="1"/>
    <col min="3087" max="3087" width="15.85546875" customWidth="1"/>
    <col min="3088" max="3093" width="0" hidden="1" customWidth="1"/>
    <col min="3094" max="3094" width="11.7109375" customWidth="1"/>
    <col min="3095" max="3095" width="13.140625" customWidth="1"/>
    <col min="3096" max="3096" width="12.140625" customWidth="1"/>
    <col min="3334" max="3334" width="0" hidden="1" customWidth="1"/>
    <col min="3335" max="3335" width="14.140625" customWidth="1"/>
    <col min="3337" max="3337" width="0" hidden="1" customWidth="1"/>
    <col min="3339" max="3339" width="4.85546875" customWidth="1"/>
    <col min="3340" max="3340" width="5.28515625" customWidth="1"/>
    <col min="3341" max="3341" width="31.5703125" customWidth="1"/>
    <col min="3342" max="3342" width="18.42578125" customWidth="1"/>
    <col min="3343" max="3343" width="15.85546875" customWidth="1"/>
    <col min="3344" max="3349" width="0" hidden="1" customWidth="1"/>
    <col min="3350" max="3350" width="11.7109375" customWidth="1"/>
    <col min="3351" max="3351" width="13.140625" customWidth="1"/>
    <col min="3352" max="3352" width="12.140625" customWidth="1"/>
    <col min="3590" max="3590" width="0" hidden="1" customWidth="1"/>
    <col min="3591" max="3591" width="14.140625" customWidth="1"/>
    <col min="3593" max="3593" width="0" hidden="1" customWidth="1"/>
    <col min="3595" max="3595" width="4.85546875" customWidth="1"/>
    <col min="3596" max="3596" width="5.28515625" customWidth="1"/>
    <col min="3597" max="3597" width="31.5703125" customWidth="1"/>
    <col min="3598" max="3598" width="18.42578125" customWidth="1"/>
    <col min="3599" max="3599" width="15.85546875" customWidth="1"/>
    <col min="3600" max="3605" width="0" hidden="1" customWidth="1"/>
    <col min="3606" max="3606" width="11.7109375" customWidth="1"/>
    <col min="3607" max="3607" width="13.140625" customWidth="1"/>
    <col min="3608" max="3608" width="12.140625" customWidth="1"/>
    <col min="3846" max="3846" width="0" hidden="1" customWidth="1"/>
    <col min="3847" max="3847" width="14.140625" customWidth="1"/>
    <col min="3849" max="3849" width="0" hidden="1" customWidth="1"/>
    <col min="3851" max="3851" width="4.85546875" customWidth="1"/>
    <col min="3852" max="3852" width="5.28515625" customWidth="1"/>
    <col min="3853" max="3853" width="31.5703125" customWidth="1"/>
    <col min="3854" max="3854" width="18.42578125" customWidth="1"/>
    <col min="3855" max="3855" width="15.85546875" customWidth="1"/>
    <col min="3856" max="3861" width="0" hidden="1" customWidth="1"/>
    <col min="3862" max="3862" width="11.7109375" customWidth="1"/>
    <col min="3863" max="3863" width="13.140625" customWidth="1"/>
    <col min="3864" max="3864" width="12.140625" customWidth="1"/>
    <col min="4102" max="4102" width="0" hidden="1" customWidth="1"/>
    <col min="4103" max="4103" width="14.140625" customWidth="1"/>
    <col min="4105" max="4105" width="0" hidden="1" customWidth="1"/>
    <col min="4107" max="4107" width="4.85546875" customWidth="1"/>
    <col min="4108" max="4108" width="5.28515625" customWidth="1"/>
    <col min="4109" max="4109" width="31.5703125" customWidth="1"/>
    <col min="4110" max="4110" width="18.42578125" customWidth="1"/>
    <col min="4111" max="4111" width="15.85546875" customWidth="1"/>
    <col min="4112" max="4117" width="0" hidden="1" customWidth="1"/>
    <col min="4118" max="4118" width="11.7109375" customWidth="1"/>
    <col min="4119" max="4119" width="13.140625" customWidth="1"/>
    <col min="4120" max="4120" width="12.140625" customWidth="1"/>
    <col min="4358" max="4358" width="0" hidden="1" customWidth="1"/>
    <col min="4359" max="4359" width="14.140625" customWidth="1"/>
    <col min="4361" max="4361" width="0" hidden="1" customWidth="1"/>
    <col min="4363" max="4363" width="4.85546875" customWidth="1"/>
    <col min="4364" max="4364" width="5.28515625" customWidth="1"/>
    <col min="4365" max="4365" width="31.5703125" customWidth="1"/>
    <col min="4366" max="4366" width="18.42578125" customWidth="1"/>
    <col min="4367" max="4367" width="15.85546875" customWidth="1"/>
    <col min="4368" max="4373" width="0" hidden="1" customWidth="1"/>
    <col min="4374" max="4374" width="11.7109375" customWidth="1"/>
    <col min="4375" max="4375" width="13.140625" customWidth="1"/>
    <col min="4376" max="4376" width="12.140625" customWidth="1"/>
    <col min="4614" max="4614" width="0" hidden="1" customWidth="1"/>
    <col min="4615" max="4615" width="14.140625" customWidth="1"/>
    <col min="4617" max="4617" width="0" hidden="1" customWidth="1"/>
    <col min="4619" max="4619" width="4.85546875" customWidth="1"/>
    <col min="4620" max="4620" width="5.28515625" customWidth="1"/>
    <col min="4621" max="4621" width="31.5703125" customWidth="1"/>
    <col min="4622" max="4622" width="18.42578125" customWidth="1"/>
    <col min="4623" max="4623" width="15.85546875" customWidth="1"/>
    <col min="4624" max="4629" width="0" hidden="1" customWidth="1"/>
    <col min="4630" max="4630" width="11.7109375" customWidth="1"/>
    <col min="4631" max="4631" width="13.140625" customWidth="1"/>
    <col min="4632" max="4632" width="12.140625" customWidth="1"/>
    <col min="4870" max="4870" width="0" hidden="1" customWidth="1"/>
    <col min="4871" max="4871" width="14.140625" customWidth="1"/>
    <col min="4873" max="4873" width="0" hidden="1" customWidth="1"/>
    <col min="4875" max="4875" width="4.85546875" customWidth="1"/>
    <col min="4876" max="4876" width="5.28515625" customWidth="1"/>
    <col min="4877" max="4877" width="31.5703125" customWidth="1"/>
    <col min="4878" max="4878" width="18.42578125" customWidth="1"/>
    <col min="4879" max="4879" width="15.85546875" customWidth="1"/>
    <col min="4880" max="4885" width="0" hidden="1" customWidth="1"/>
    <col min="4886" max="4886" width="11.7109375" customWidth="1"/>
    <col min="4887" max="4887" width="13.140625" customWidth="1"/>
    <col min="4888" max="4888" width="12.140625" customWidth="1"/>
    <col min="5126" max="5126" width="0" hidden="1" customWidth="1"/>
    <col min="5127" max="5127" width="14.140625" customWidth="1"/>
    <col min="5129" max="5129" width="0" hidden="1" customWidth="1"/>
    <col min="5131" max="5131" width="4.85546875" customWidth="1"/>
    <col min="5132" max="5132" width="5.28515625" customWidth="1"/>
    <col min="5133" max="5133" width="31.5703125" customWidth="1"/>
    <col min="5134" max="5134" width="18.42578125" customWidth="1"/>
    <col min="5135" max="5135" width="15.85546875" customWidth="1"/>
    <col min="5136" max="5141" width="0" hidden="1" customWidth="1"/>
    <col min="5142" max="5142" width="11.7109375" customWidth="1"/>
    <col min="5143" max="5143" width="13.140625" customWidth="1"/>
    <col min="5144" max="5144" width="12.140625" customWidth="1"/>
    <col min="5382" max="5382" width="0" hidden="1" customWidth="1"/>
    <col min="5383" max="5383" width="14.140625" customWidth="1"/>
    <col min="5385" max="5385" width="0" hidden="1" customWidth="1"/>
    <col min="5387" max="5387" width="4.85546875" customWidth="1"/>
    <col min="5388" max="5388" width="5.28515625" customWidth="1"/>
    <col min="5389" max="5389" width="31.5703125" customWidth="1"/>
    <col min="5390" max="5390" width="18.42578125" customWidth="1"/>
    <col min="5391" max="5391" width="15.85546875" customWidth="1"/>
    <col min="5392" max="5397" width="0" hidden="1" customWidth="1"/>
    <col min="5398" max="5398" width="11.7109375" customWidth="1"/>
    <col min="5399" max="5399" width="13.140625" customWidth="1"/>
    <col min="5400" max="5400" width="12.140625" customWidth="1"/>
    <col min="5638" max="5638" width="0" hidden="1" customWidth="1"/>
    <col min="5639" max="5639" width="14.140625" customWidth="1"/>
    <col min="5641" max="5641" width="0" hidden="1" customWidth="1"/>
    <col min="5643" max="5643" width="4.85546875" customWidth="1"/>
    <col min="5644" max="5644" width="5.28515625" customWidth="1"/>
    <col min="5645" max="5645" width="31.5703125" customWidth="1"/>
    <col min="5646" max="5646" width="18.42578125" customWidth="1"/>
    <col min="5647" max="5647" width="15.85546875" customWidth="1"/>
    <col min="5648" max="5653" width="0" hidden="1" customWidth="1"/>
    <col min="5654" max="5654" width="11.7109375" customWidth="1"/>
    <col min="5655" max="5655" width="13.140625" customWidth="1"/>
    <col min="5656" max="5656" width="12.140625" customWidth="1"/>
    <col min="5894" max="5894" width="0" hidden="1" customWidth="1"/>
    <col min="5895" max="5895" width="14.140625" customWidth="1"/>
    <col min="5897" max="5897" width="0" hidden="1" customWidth="1"/>
    <col min="5899" max="5899" width="4.85546875" customWidth="1"/>
    <col min="5900" max="5900" width="5.28515625" customWidth="1"/>
    <col min="5901" max="5901" width="31.5703125" customWidth="1"/>
    <col min="5902" max="5902" width="18.42578125" customWidth="1"/>
    <col min="5903" max="5903" width="15.85546875" customWidth="1"/>
    <col min="5904" max="5909" width="0" hidden="1" customWidth="1"/>
    <col min="5910" max="5910" width="11.7109375" customWidth="1"/>
    <col min="5911" max="5911" width="13.140625" customWidth="1"/>
    <col min="5912" max="5912" width="12.140625" customWidth="1"/>
    <col min="6150" max="6150" width="0" hidden="1" customWidth="1"/>
    <col min="6151" max="6151" width="14.140625" customWidth="1"/>
    <col min="6153" max="6153" width="0" hidden="1" customWidth="1"/>
    <col min="6155" max="6155" width="4.85546875" customWidth="1"/>
    <col min="6156" max="6156" width="5.28515625" customWidth="1"/>
    <col min="6157" max="6157" width="31.5703125" customWidth="1"/>
    <col min="6158" max="6158" width="18.42578125" customWidth="1"/>
    <col min="6159" max="6159" width="15.85546875" customWidth="1"/>
    <col min="6160" max="6165" width="0" hidden="1" customWidth="1"/>
    <col min="6166" max="6166" width="11.7109375" customWidth="1"/>
    <col min="6167" max="6167" width="13.140625" customWidth="1"/>
    <col min="6168" max="6168" width="12.140625" customWidth="1"/>
    <col min="6406" max="6406" width="0" hidden="1" customWidth="1"/>
    <col min="6407" max="6407" width="14.140625" customWidth="1"/>
    <col min="6409" max="6409" width="0" hidden="1" customWidth="1"/>
    <col min="6411" max="6411" width="4.85546875" customWidth="1"/>
    <col min="6412" max="6412" width="5.28515625" customWidth="1"/>
    <col min="6413" max="6413" width="31.5703125" customWidth="1"/>
    <col min="6414" max="6414" width="18.42578125" customWidth="1"/>
    <col min="6415" max="6415" width="15.85546875" customWidth="1"/>
    <col min="6416" max="6421" width="0" hidden="1" customWidth="1"/>
    <col min="6422" max="6422" width="11.7109375" customWidth="1"/>
    <col min="6423" max="6423" width="13.140625" customWidth="1"/>
    <col min="6424" max="6424" width="12.140625" customWidth="1"/>
    <col min="6662" max="6662" width="0" hidden="1" customWidth="1"/>
    <col min="6663" max="6663" width="14.140625" customWidth="1"/>
    <col min="6665" max="6665" width="0" hidden="1" customWidth="1"/>
    <col min="6667" max="6667" width="4.85546875" customWidth="1"/>
    <col min="6668" max="6668" width="5.28515625" customWidth="1"/>
    <col min="6669" max="6669" width="31.5703125" customWidth="1"/>
    <col min="6670" max="6670" width="18.42578125" customWidth="1"/>
    <col min="6671" max="6671" width="15.85546875" customWidth="1"/>
    <col min="6672" max="6677" width="0" hidden="1" customWidth="1"/>
    <col min="6678" max="6678" width="11.7109375" customWidth="1"/>
    <col min="6679" max="6679" width="13.140625" customWidth="1"/>
    <col min="6680" max="6680" width="12.140625" customWidth="1"/>
    <col min="6918" max="6918" width="0" hidden="1" customWidth="1"/>
    <col min="6919" max="6919" width="14.140625" customWidth="1"/>
    <col min="6921" max="6921" width="0" hidden="1" customWidth="1"/>
    <col min="6923" max="6923" width="4.85546875" customWidth="1"/>
    <col min="6924" max="6924" width="5.28515625" customWidth="1"/>
    <col min="6925" max="6925" width="31.5703125" customWidth="1"/>
    <col min="6926" max="6926" width="18.42578125" customWidth="1"/>
    <col min="6927" max="6927" width="15.85546875" customWidth="1"/>
    <col min="6928" max="6933" width="0" hidden="1" customWidth="1"/>
    <col min="6934" max="6934" width="11.7109375" customWidth="1"/>
    <col min="6935" max="6935" width="13.140625" customWidth="1"/>
    <col min="6936" max="6936" width="12.140625" customWidth="1"/>
    <col min="7174" max="7174" width="0" hidden="1" customWidth="1"/>
    <col min="7175" max="7175" width="14.140625" customWidth="1"/>
    <col min="7177" max="7177" width="0" hidden="1" customWidth="1"/>
    <col min="7179" max="7179" width="4.85546875" customWidth="1"/>
    <col min="7180" max="7180" width="5.28515625" customWidth="1"/>
    <col min="7181" max="7181" width="31.5703125" customWidth="1"/>
    <col min="7182" max="7182" width="18.42578125" customWidth="1"/>
    <col min="7183" max="7183" width="15.85546875" customWidth="1"/>
    <col min="7184" max="7189" width="0" hidden="1" customWidth="1"/>
    <col min="7190" max="7190" width="11.7109375" customWidth="1"/>
    <col min="7191" max="7191" width="13.140625" customWidth="1"/>
    <col min="7192" max="7192" width="12.140625" customWidth="1"/>
    <col min="7430" max="7430" width="0" hidden="1" customWidth="1"/>
    <col min="7431" max="7431" width="14.140625" customWidth="1"/>
    <col min="7433" max="7433" width="0" hidden="1" customWidth="1"/>
    <col min="7435" max="7435" width="4.85546875" customWidth="1"/>
    <col min="7436" max="7436" width="5.28515625" customWidth="1"/>
    <col min="7437" max="7437" width="31.5703125" customWidth="1"/>
    <col min="7438" max="7438" width="18.42578125" customWidth="1"/>
    <col min="7439" max="7439" width="15.85546875" customWidth="1"/>
    <col min="7440" max="7445" width="0" hidden="1" customWidth="1"/>
    <col min="7446" max="7446" width="11.7109375" customWidth="1"/>
    <col min="7447" max="7447" width="13.140625" customWidth="1"/>
    <col min="7448" max="7448" width="12.140625" customWidth="1"/>
    <col min="7686" max="7686" width="0" hidden="1" customWidth="1"/>
    <col min="7687" max="7687" width="14.140625" customWidth="1"/>
    <col min="7689" max="7689" width="0" hidden="1" customWidth="1"/>
    <col min="7691" max="7691" width="4.85546875" customWidth="1"/>
    <col min="7692" max="7692" width="5.28515625" customWidth="1"/>
    <col min="7693" max="7693" width="31.5703125" customWidth="1"/>
    <col min="7694" max="7694" width="18.42578125" customWidth="1"/>
    <col min="7695" max="7695" width="15.85546875" customWidth="1"/>
    <col min="7696" max="7701" width="0" hidden="1" customWidth="1"/>
    <col min="7702" max="7702" width="11.7109375" customWidth="1"/>
    <col min="7703" max="7703" width="13.140625" customWidth="1"/>
    <col min="7704" max="7704" width="12.140625" customWidth="1"/>
    <col min="7942" max="7942" width="0" hidden="1" customWidth="1"/>
    <col min="7943" max="7943" width="14.140625" customWidth="1"/>
    <col min="7945" max="7945" width="0" hidden="1" customWidth="1"/>
    <col min="7947" max="7947" width="4.85546875" customWidth="1"/>
    <col min="7948" max="7948" width="5.28515625" customWidth="1"/>
    <col min="7949" max="7949" width="31.5703125" customWidth="1"/>
    <col min="7950" max="7950" width="18.42578125" customWidth="1"/>
    <col min="7951" max="7951" width="15.85546875" customWidth="1"/>
    <col min="7952" max="7957" width="0" hidden="1" customWidth="1"/>
    <col min="7958" max="7958" width="11.7109375" customWidth="1"/>
    <col min="7959" max="7959" width="13.140625" customWidth="1"/>
    <col min="7960" max="7960" width="12.140625" customWidth="1"/>
    <col min="8198" max="8198" width="0" hidden="1" customWidth="1"/>
    <col min="8199" max="8199" width="14.140625" customWidth="1"/>
    <col min="8201" max="8201" width="0" hidden="1" customWidth="1"/>
    <col min="8203" max="8203" width="4.85546875" customWidth="1"/>
    <col min="8204" max="8204" width="5.28515625" customWidth="1"/>
    <col min="8205" max="8205" width="31.5703125" customWidth="1"/>
    <col min="8206" max="8206" width="18.42578125" customWidth="1"/>
    <col min="8207" max="8207" width="15.85546875" customWidth="1"/>
    <col min="8208" max="8213" width="0" hidden="1" customWidth="1"/>
    <col min="8214" max="8214" width="11.7109375" customWidth="1"/>
    <col min="8215" max="8215" width="13.140625" customWidth="1"/>
    <col min="8216" max="8216" width="12.140625" customWidth="1"/>
    <col min="8454" max="8454" width="0" hidden="1" customWidth="1"/>
    <col min="8455" max="8455" width="14.140625" customWidth="1"/>
    <col min="8457" max="8457" width="0" hidden="1" customWidth="1"/>
    <col min="8459" max="8459" width="4.85546875" customWidth="1"/>
    <col min="8460" max="8460" width="5.28515625" customWidth="1"/>
    <col min="8461" max="8461" width="31.5703125" customWidth="1"/>
    <col min="8462" max="8462" width="18.42578125" customWidth="1"/>
    <col min="8463" max="8463" width="15.85546875" customWidth="1"/>
    <col min="8464" max="8469" width="0" hidden="1" customWidth="1"/>
    <col min="8470" max="8470" width="11.7109375" customWidth="1"/>
    <col min="8471" max="8471" width="13.140625" customWidth="1"/>
    <col min="8472" max="8472" width="12.140625" customWidth="1"/>
    <col min="8710" max="8710" width="0" hidden="1" customWidth="1"/>
    <col min="8711" max="8711" width="14.140625" customWidth="1"/>
    <col min="8713" max="8713" width="0" hidden="1" customWidth="1"/>
    <col min="8715" max="8715" width="4.85546875" customWidth="1"/>
    <col min="8716" max="8716" width="5.28515625" customWidth="1"/>
    <col min="8717" max="8717" width="31.5703125" customWidth="1"/>
    <col min="8718" max="8718" width="18.42578125" customWidth="1"/>
    <col min="8719" max="8719" width="15.85546875" customWidth="1"/>
    <col min="8720" max="8725" width="0" hidden="1" customWidth="1"/>
    <col min="8726" max="8726" width="11.7109375" customWidth="1"/>
    <col min="8727" max="8727" width="13.140625" customWidth="1"/>
    <col min="8728" max="8728" width="12.140625" customWidth="1"/>
    <col min="8966" max="8966" width="0" hidden="1" customWidth="1"/>
    <col min="8967" max="8967" width="14.140625" customWidth="1"/>
    <col min="8969" max="8969" width="0" hidden="1" customWidth="1"/>
    <col min="8971" max="8971" width="4.85546875" customWidth="1"/>
    <col min="8972" max="8972" width="5.28515625" customWidth="1"/>
    <col min="8973" max="8973" width="31.5703125" customWidth="1"/>
    <col min="8974" max="8974" width="18.42578125" customWidth="1"/>
    <col min="8975" max="8975" width="15.85546875" customWidth="1"/>
    <col min="8976" max="8981" width="0" hidden="1" customWidth="1"/>
    <col min="8982" max="8982" width="11.7109375" customWidth="1"/>
    <col min="8983" max="8983" width="13.140625" customWidth="1"/>
    <col min="8984" max="8984" width="12.140625" customWidth="1"/>
    <col min="9222" max="9222" width="0" hidden="1" customWidth="1"/>
    <col min="9223" max="9223" width="14.140625" customWidth="1"/>
    <col min="9225" max="9225" width="0" hidden="1" customWidth="1"/>
    <col min="9227" max="9227" width="4.85546875" customWidth="1"/>
    <col min="9228" max="9228" width="5.28515625" customWidth="1"/>
    <col min="9229" max="9229" width="31.5703125" customWidth="1"/>
    <col min="9230" max="9230" width="18.42578125" customWidth="1"/>
    <col min="9231" max="9231" width="15.85546875" customWidth="1"/>
    <col min="9232" max="9237" width="0" hidden="1" customWidth="1"/>
    <col min="9238" max="9238" width="11.7109375" customWidth="1"/>
    <col min="9239" max="9239" width="13.140625" customWidth="1"/>
    <col min="9240" max="9240" width="12.140625" customWidth="1"/>
    <col min="9478" max="9478" width="0" hidden="1" customWidth="1"/>
    <col min="9479" max="9479" width="14.140625" customWidth="1"/>
    <col min="9481" max="9481" width="0" hidden="1" customWidth="1"/>
    <col min="9483" max="9483" width="4.85546875" customWidth="1"/>
    <col min="9484" max="9484" width="5.28515625" customWidth="1"/>
    <col min="9485" max="9485" width="31.5703125" customWidth="1"/>
    <col min="9486" max="9486" width="18.42578125" customWidth="1"/>
    <col min="9487" max="9487" width="15.85546875" customWidth="1"/>
    <col min="9488" max="9493" width="0" hidden="1" customWidth="1"/>
    <col min="9494" max="9494" width="11.7109375" customWidth="1"/>
    <col min="9495" max="9495" width="13.140625" customWidth="1"/>
    <col min="9496" max="9496" width="12.140625" customWidth="1"/>
    <col min="9734" max="9734" width="0" hidden="1" customWidth="1"/>
    <col min="9735" max="9735" width="14.140625" customWidth="1"/>
    <col min="9737" max="9737" width="0" hidden="1" customWidth="1"/>
    <col min="9739" max="9739" width="4.85546875" customWidth="1"/>
    <col min="9740" max="9740" width="5.28515625" customWidth="1"/>
    <col min="9741" max="9741" width="31.5703125" customWidth="1"/>
    <col min="9742" max="9742" width="18.42578125" customWidth="1"/>
    <col min="9743" max="9743" width="15.85546875" customWidth="1"/>
    <col min="9744" max="9749" width="0" hidden="1" customWidth="1"/>
    <col min="9750" max="9750" width="11.7109375" customWidth="1"/>
    <col min="9751" max="9751" width="13.140625" customWidth="1"/>
    <col min="9752" max="9752" width="12.140625" customWidth="1"/>
    <col min="9990" max="9990" width="0" hidden="1" customWidth="1"/>
    <col min="9991" max="9991" width="14.140625" customWidth="1"/>
    <col min="9993" max="9993" width="0" hidden="1" customWidth="1"/>
    <col min="9995" max="9995" width="4.85546875" customWidth="1"/>
    <col min="9996" max="9996" width="5.28515625" customWidth="1"/>
    <col min="9997" max="9997" width="31.5703125" customWidth="1"/>
    <col min="9998" max="9998" width="18.42578125" customWidth="1"/>
    <col min="9999" max="9999" width="15.85546875" customWidth="1"/>
    <col min="10000" max="10005" width="0" hidden="1" customWidth="1"/>
    <col min="10006" max="10006" width="11.7109375" customWidth="1"/>
    <col min="10007" max="10007" width="13.140625" customWidth="1"/>
    <col min="10008" max="10008" width="12.140625" customWidth="1"/>
    <col min="10246" max="10246" width="0" hidden="1" customWidth="1"/>
    <col min="10247" max="10247" width="14.140625" customWidth="1"/>
    <col min="10249" max="10249" width="0" hidden="1" customWidth="1"/>
    <col min="10251" max="10251" width="4.85546875" customWidth="1"/>
    <col min="10252" max="10252" width="5.28515625" customWidth="1"/>
    <col min="10253" max="10253" width="31.5703125" customWidth="1"/>
    <col min="10254" max="10254" width="18.42578125" customWidth="1"/>
    <col min="10255" max="10255" width="15.85546875" customWidth="1"/>
    <col min="10256" max="10261" width="0" hidden="1" customWidth="1"/>
    <col min="10262" max="10262" width="11.7109375" customWidth="1"/>
    <col min="10263" max="10263" width="13.140625" customWidth="1"/>
    <col min="10264" max="10264" width="12.140625" customWidth="1"/>
    <col min="10502" max="10502" width="0" hidden="1" customWidth="1"/>
    <col min="10503" max="10503" width="14.140625" customWidth="1"/>
    <col min="10505" max="10505" width="0" hidden="1" customWidth="1"/>
    <col min="10507" max="10507" width="4.85546875" customWidth="1"/>
    <col min="10508" max="10508" width="5.28515625" customWidth="1"/>
    <col min="10509" max="10509" width="31.5703125" customWidth="1"/>
    <col min="10510" max="10510" width="18.42578125" customWidth="1"/>
    <col min="10511" max="10511" width="15.85546875" customWidth="1"/>
    <col min="10512" max="10517" width="0" hidden="1" customWidth="1"/>
    <col min="10518" max="10518" width="11.7109375" customWidth="1"/>
    <col min="10519" max="10519" width="13.140625" customWidth="1"/>
    <col min="10520" max="10520" width="12.140625" customWidth="1"/>
    <col min="10758" max="10758" width="0" hidden="1" customWidth="1"/>
    <col min="10759" max="10759" width="14.140625" customWidth="1"/>
    <col min="10761" max="10761" width="0" hidden="1" customWidth="1"/>
    <col min="10763" max="10763" width="4.85546875" customWidth="1"/>
    <col min="10764" max="10764" width="5.28515625" customWidth="1"/>
    <col min="10765" max="10765" width="31.5703125" customWidth="1"/>
    <col min="10766" max="10766" width="18.42578125" customWidth="1"/>
    <col min="10767" max="10767" width="15.85546875" customWidth="1"/>
    <col min="10768" max="10773" width="0" hidden="1" customWidth="1"/>
    <col min="10774" max="10774" width="11.7109375" customWidth="1"/>
    <col min="10775" max="10775" width="13.140625" customWidth="1"/>
    <col min="10776" max="10776" width="12.140625" customWidth="1"/>
    <col min="11014" max="11014" width="0" hidden="1" customWidth="1"/>
    <col min="11015" max="11015" width="14.140625" customWidth="1"/>
    <col min="11017" max="11017" width="0" hidden="1" customWidth="1"/>
    <col min="11019" max="11019" width="4.85546875" customWidth="1"/>
    <col min="11020" max="11020" width="5.28515625" customWidth="1"/>
    <col min="11021" max="11021" width="31.5703125" customWidth="1"/>
    <col min="11022" max="11022" width="18.42578125" customWidth="1"/>
    <col min="11023" max="11023" width="15.85546875" customWidth="1"/>
    <col min="11024" max="11029" width="0" hidden="1" customWidth="1"/>
    <col min="11030" max="11030" width="11.7109375" customWidth="1"/>
    <col min="11031" max="11031" width="13.140625" customWidth="1"/>
    <col min="11032" max="11032" width="12.140625" customWidth="1"/>
    <col min="11270" max="11270" width="0" hidden="1" customWidth="1"/>
    <col min="11271" max="11271" width="14.140625" customWidth="1"/>
    <col min="11273" max="11273" width="0" hidden="1" customWidth="1"/>
    <col min="11275" max="11275" width="4.85546875" customWidth="1"/>
    <col min="11276" max="11276" width="5.28515625" customWidth="1"/>
    <col min="11277" max="11277" width="31.5703125" customWidth="1"/>
    <col min="11278" max="11278" width="18.42578125" customWidth="1"/>
    <col min="11279" max="11279" width="15.85546875" customWidth="1"/>
    <col min="11280" max="11285" width="0" hidden="1" customWidth="1"/>
    <col min="11286" max="11286" width="11.7109375" customWidth="1"/>
    <col min="11287" max="11287" width="13.140625" customWidth="1"/>
    <col min="11288" max="11288" width="12.140625" customWidth="1"/>
    <col min="11526" max="11526" width="0" hidden="1" customWidth="1"/>
    <col min="11527" max="11527" width="14.140625" customWidth="1"/>
    <col min="11529" max="11529" width="0" hidden="1" customWidth="1"/>
    <col min="11531" max="11531" width="4.85546875" customWidth="1"/>
    <col min="11532" max="11532" width="5.28515625" customWidth="1"/>
    <col min="11533" max="11533" width="31.5703125" customWidth="1"/>
    <col min="11534" max="11534" width="18.42578125" customWidth="1"/>
    <col min="11535" max="11535" width="15.85546875" customWidth="1"/>
    <col min="11536" max="11541" width="0" hidden="1" customWidth="1"/>
    <col min="11542" max="11542" width="11.7109375" customWidth="1"/>
    <col min="11543" max="11543" width="13.140625" customWidth="1"/>
    <col min="11544" max="11544" width="12.140625" customWidth="1"/>
    <col min="11782" max="11782" width="0" hidden="1" customWidth="1"/>
    <col min="11783" max="11783" width="14.140625" customWidth="1"/>
    <col min="11785" max="11785" width="0" hidden="1" customWidth="1"/>
    <col min="11787" max="11787" width="4.85546875" customWidth="1"/>
    <col min="11788" max="11788" width="5.28515625" customWidth="1"/>
    <col min="11789" max="11789" width="31.5703125" customWidth="1"/>
    <col min="11790" max="11790" width="18.42578125" customWidth="1"/>
    <col min="11791" max="11791" width="15.85546875" customWidth="1"/>
    <col min="11792" max="11797" width="0" hidden="1" customWidth="1"/>
    <col min="11798" max="11798" width="11.7109375" customWidth="1"/>
    <col min="11799" max="11799" width="13.140625" customWidth="1"/>
    <col min="11800" max="11800" width="12.140625" customWidth="1"/>
    <col min="12038" max="12038" width="0" hidden="1" customWidth="1"/>
    <col min="12039" max="12039" width="14.140625" customWidth="1"/>
    <col min="12041" max="12041" width="0" hidden="1" customWidth="1"/>
    <col min="12043" max="12043" width="4.85546875" customWidth="1"/>
    <col min="12044" max="12044" width="5.28515625" customWidth="1"/>
    <col min="12045" max="12045" width="31.5703125" customWidth="1"/>
    <col min="12046" max="12046" width="18.42578125" customWidth="1"/>
    <col min="12047" max="12047" width="15.85546875" customWidth="1"/>
    <col min="12048" max="12053" width="0" hidden="1" customWidth="1"/>
    <col min="12054" max="12054" width="11.7109375" customWidth="1"/>
    <col min="12055" max="12055" width="13.140625" customWidth="1"/>
    <col min="12056" max="12056" width="12.140625" customWidth="1"/>
    <col min="12294" max="12294" width="0" hidden="1" customWidth="1"/>
    <col min="12295" max="12295" width="14.140625" customWidth="1"/>
    <col min="12297" max="12297" width="0" hidden="1" customWidth="1"/>
    <col min="12299" max="12299" width="4.85546875" customWidth="1"/>
    <col min="12300" max="12300" width="5.28515625" customWidth="1"/>
    <col min="12301" max="12301" width="31.5703125" customWidth="1"/>
    <col min="12302" max="12302" width="18.42578125" customWidth="1"/>
    <col min="12303" max="12303" width="15.85546875" customWidth="1"/>
    <col min="12304" max="12309" width="0" hidden="1" customWidth="1"/>
    <col min="12310" max="12310" width="11.7109375" customWidth="1"/>
    <col min="12311" max="12311" width="13.140625" customWidth="1"/>
    <col min="12312" max="12312" width="12.140625" customWidth="1"/>
    <col min="12550" max="12550" width="0" hidden="1" customWidth="1"/>
    <col min="12551" max="12551" width="14.140625" customWidth="1"/>
    <col min="12553" max="12553" width="0" hidden="1" customWidth="1"/>
    <col min="12555" max="12555" width="4.85546875" customWidth="1"/>
    <col min="12556" max="12556" width="5.28515625" customWidth="1"/>
    <col min="12557" max="12557" width="31.5703125" customWidth="1"/>
    <col min="12558" max="12558" width="18.42578125" customWidth="1"/>
    <col min="12559" max="12559" width="15.85546875" customWidth="1"/>
    <col min="12560" max="12565" width="0" hidden="1" customWidth="1"/>
    <col min="12566" max="12566" width="11.7109375" customWidth="1"/>
    <col min="12567" max="12567" width="13.140625" customWidth="1"/>
    <col min="12568" max="12568" width="12.140625" customWidth="1"/>
    <col min="12806" max="12806" width="0" hidden="1" customWidth="1"/>
    <col min="12807" max="12807" width="14.140625" customWidth="1"/>
    <col min="12809" max="12809" width="0" hidden="1" customWidth="1"/>
    <col min="12811" max="12811" width="4.85546875" customWidth="1"/>
    <col min="12812" max="12812" width="5.28515625" customWidth="1"/>
    <col min="12813" max="12813" width="31.5703125" customWidth="1"/>
    <col min="12814" max="12814" width="18.42578125" customWidth="1"/>
    <col min="12815" max="12815" width="15.85546875" customWidth="1"/>
    <col min="12816" max="12821" width="0" hidden="1" customWidth="1"/>
    <col min="12822" max="12822" width="11.7109375" customWidth="1"/>
    <col min="12823" max="12823" width="13.140625" customWidth="1"/>
    <col min="12824" max="12824" width="12.140625" customWidth="1"/>
    <col min="13062" max="13062" width="0" hidden="1" customWidth="1"/>
    <col min="13063" max="13063" width="14.140625" customWidth="1"/>
    <col min="13065" max="13065" width="0" hidden="1" customWidth="1"/>
    <col min="13067" max="13067" width="4.85546875" customWidth="1"/>
    <col min="13068" max="13068" width="5.28515625" customWidth="1"/>
    <col min="13069" max="13069" width="31.5703125" customWidth="1"/>
    <col min="13070" max="13070" width="18.42578125" customWidth="1"/>
    <col min="13071" max="13071" width="15.85546875" customWidth="1"/>
    <col min="13072" max="13077" width="0" hidden="1" customWidth="1"/>
    <col min="13078" max="13078" width="11.7109375" customWidth="1"/>
    <col min="13079" max="13079" width="13.140625" customWidth="1"/>
    <col min="13080" max="13080" width="12.140625" customWidth="1"/>
    <col min="13318" max="13318" width="0" hidden="1" customWidth="1"/>
    <col min="13319" max="13319" width="14.140625" customWidth="1"/>
    <col min="13321" max="13321" width="0" hidden="1" customWidth="1"/>
    <col min="13323" max="13323" width="4.85546875" customWidth="1"/>
    <col min="13324" max="13324" width="5.28515625" customWidth="1"/>
    <col min="13325" max="13325" width="31.5703125" customWidth="1"/>
    <col min="13326" max="13326" width="18.42578125" customWidth="1"/>
    <col min="13327" max="13327" width="15.85546875" customWidth="1"/>
    <col min="13328" max="13333" width="0" hidden="1" customWidth="1"/>
    <col min="13334" max="13334" width="11.7109375" customWidth="1"/>
    <col min="13335" max="13335" width="13.140625" customWidth="1"/>
    <col min="13336" max="13336" width="12.140625" customWidth="1"/>
    <col min="13574" max="13574" width="0" hidden="1" customWidth="1"/>
    <col min="13575" max="13575" width="14.140625" customWidth="1"/>
    <col min="13577" max="13577" width="0" hidden="1" customWidth="1"/>
    <col min="13579" max="13579" width="4.85546875" customWidth="1"/>
    <col min="13580" max="13580" width="5.28515625" customWidth="1"/>
    <col min="13581" max="13581" width="31.5703125" customWidth="1"/>
    <col min="13582" max="13582" width="18.42578125" customWidth="1"/>
    <col min="13583" max="13583" width="15.85546875" customWidth="1"/>
    <col min="13584" max="13589" width="0" hidden="1" customWidth="1"/>
    <col min="13590" max="13590" width="11.7109375" customWidth="1"/>
    <col min="13591" max="13591" width="13.140625" customWidth="1"/>
    <col min="13592" max="13592" width="12.140625" customWidth="1"/>
    <col min="13830" max="13830" width="0" hidden="1" customWidth="1"/>
    <col min="13831" max="13831" width="14.140625" customWidth="1"/>
    <col min="13833" max="13833" width="0" hidden="1" customWidth="1"/>
    <col min="13835" max="13835" width="4.85546875" customWidth="1"/>
    <col min="13836" max="13836" width="5.28515625" customWidth="1"/>
    <col min="13837" max="13837" width="31.5703125" customWidth="1"/>
    <col min="13838" max="13838" width="18.42578125" customWidth="1"/>
    <col min="13839" max="13839" width="15.85546875" customWidth="1"/>
    <col min="13840" max="13845" width="0" hidden="1" customWidth="1"/>
    <col min="13846" max="13846" width="11.7109375" customWidth="1"/>
    <col min="13847" max="13847" width="13.140625" customWidth="1"/>
    <col min="13848" max="13848" width="12.140625" customWidth="1"/>
    <col min="14086" max="14086" width="0" hidden="1" customWidth="1"/>
    <col min="14087" max="14087" width="14.140625" customWidth="1"/>
    <col min="14089" max="14089" width="0" hidden="1" customWidth="1"/>
    <col min="14091" max="14091" width="4.85546875" customWidth="1"/>
    <col min="14092" max="14092" width="5.28515625" customWidth="1"/>
    <col min="14093" max="14093" width="31.5703125" customWidth="1"/>
    <col min="14094" max="14094" width="18.42578125" customWidth="1"/>
    <col min="14095" max="14095" width="15.85546875" customWidth="1"/>
    <col min="14096" max="14101" width="0" hidden="1" customWidth="1"/>
    <col min="14102" max="14102" width="11.7109375" customWidth="1"/>
    <col min="14103" max="14103" width="13.140625" customWidth="1"/>
    <col min="14104" max="14104" width="12.140625" customWidth="1"/>
    <col min="14342" max="14342" width="0" hidden="1" customWidth="1"/>
    <col min="14343" max="14343" width="14.140625" customWidth="1"/>
    <col min="14345" max="14345" width="0" hidden="1" customWidth="1"/>
    <col min="14347" max="14347" width="4.85546875" customWidth="1"/>
    <col min="14348" max="14348" width="5.28515625" customWidth="1"/>
    <col min="14349" max="14349" width="31.5703125" customWidth="1"/>
    <col min="14350" max="14350" width="18.42578125" customWidth="1"/>
    <col min="14351" max="14351" width="15.85546875" customWidth="1"/>
    <col min="14352" max="14357" width="0" hidden="1" customWidth="1"/>
    <col min="14358" max="14358" width="11.7109375" customWidth="1"/>
    <col min="14359" max="14359" width="13.140625" customWidth="1"/>
    <col min="14360" max="14360" width="12.140625" customWidth="1"/>
    <col min="14598" max="14598" width="0" hidden="1" customWidth="1"/>
    <col min="14599" max="14599" width="14.140625" customWidth="1"/>
    <col min="14601" max="14601" width="0" hidden="1" customWidth="1"/>
    <col min="14603" max="14603" width="4.85546875" customWidth="1"/>
    <col min="14604" max="14604" width="5.28515625" customWidth="1"/>
    <col min="14605" max="14605" width="31.5703125" customWidth="1"/>
    <col min="14606" max="14606" width="18.42578125" customWidth="1"/>
    <col min="14607" max="14607" width="15.85546875" customWidth="1"/>
    <col min="14608" max="14613" width="0" hidden="1" customWidth="1"/>
    <col min="14614" max="14614" width="11.7109375" customWidth="1"/>
    <col min="14615" max="14615" width="13.140625" customWidth="1"/>
    <col min="14616" max="14616" width="12.140625" customWidth="1"/>
    <col min="14854" max="14854" width="0" hidden="1" customWidth="1"/>
    <col min="14855" max="14855" width="14.140625" customWidth="1"/>
    <col min="14857" max="14857" width="0" hidden="1" customWidth="1"/>
    <col min="14859" max="14859" width="4.85546875" customWidth="1"/>
    <col min="14860" max="14860" width="5.28515625" customWidth="1"/>
    <col min="14861" max="14861" width="31.5703125" customWidth="1"/>
    <col min="14862" max="14862" width="18.42578125" customWidth="1"/>
    <col min="14863" max="14863" width="15.85546875" customWidth="1"/>
    <col min="14864" max="14869" width="0" hidden="1" customWidth="1"/>
    <col min="14870" max="14870" width="11.7109375" customWidth="1"/>
    <col min="14871" max="14871" width="13.140625" customWidth="1"/>
    <col min="14872" max="14872" width="12.140625" customWidth="1"/>
    <col min="15110" max="15110" width="0" hidden="1" customWidth="1"/>
    <col min="15111" max="15111" width="14.140625" customWidth="1"/>
    <col min="15113" max="15113" width="0" hidden="1" customWidth="1"/>
    <col min="15115" max="15115" width="4.85546875" customWidth="1"/>
    <col min="15116" max="15116" width="5.28515625" customWidth="1"/>
    <col min="15117" max="15117" width="31.5703125" customWidth="1"/>
    <col min="15118" max="15118" width="18.42578125" customWidth="1"/>
    <col min="15119" max="15119" width="15.85546875" customWidth="1"/>
    <col min="15120" max="15125" width="0" hidden="1" customWidth="1"/>
    <col min="15126" max="15126" width="11.7109375" customWidth="1"/>
    <col min="15127" max="15127" width="13.140625" customWidth="1"/>
    <col min="15128" max="15128" width="12.140625" customWidth="1"/>
    <col min="15366" max="15366" width="0" hidden="1" customWidth="1"/>
    <col min="15367" max="15367" width="14.140625" customWidth="1"/>
    <col min="15369" max="15369" width="0" hidden="1" customWidth="1"/>
    <col min="15371" max="15371" width="4.85546875" customWidth="1"/>
    <col min="15372" max="15372" width="5.28515625" customWidth="1"/>
    <col min="15373" max="15373" width="31.5703125" customWidth="1"/>
    <col min="15374" max="15374" width="18.42578125" customWidth="1"/>
    <col min="15375" max="15375" width="15.85546875" customWidth="1"/>
    <col min="15376" max="15381" width="0" hidden="1" customWidth="1"/>
    <col min="15382" max="15382" width="11.7109375" customWidth="1"/>
    <col min="15383" max="15383" width="13.140625" customWidth="1"/>
    <col min="15384" max="15384" width="12.140625" customWidth="1"/>
    <col min="15622" max="15622" width="0" hidden="1" customWidth="1"/>
    <col min="15623" max="15623" width="14.140625" customWidth="1"/>
    <col min="15625" max="15625" width="0" hidden="1" customWidth="1"/>
    <col min="15627" max="15627" width="4.85546875" customWidth="1"/>
    <col min="15628" max="15628" width="5.28515625" customWidth="1"/>
    <col min="15629" max="15629" width="31.5703125" customWidth="1"/>
    <col min="15630" max="15630" width="18.42578125" customWidth="1"/>
    <col min="15631" max="15631" width="15.85546875" customWidth="1"/>
    <col min="15632" max="15637" width="0" hidden="1" customWidth="1"/>
    <col min="15638" max="15638" width="11.7109375" customWidth="1"/>
    <col min="15639" max="15639" width="13.140625" customWidth="1"/>
    <col min="15640" max="15640" width="12.140625" customWidth="1"/>
    <col min="15878" max="15878" width="0" hidden="1" customWidth="1"/>
    <col min="15879" max="15879" width="14.140625" customWidth="1"/>
    <col min="15881" max="15881" width="0" hidden="1" customWidth="1"/>
    <col min="15883" max="15883" width="4.85546875" customWidth="1"/>
    <col min="15884" max="15884" width="5.28515625" customWidth="1"/>
    <col min="15885" max="15885" width="31.5703125" customWidth="1"/>
    <col min="15886" max="15886" width="18.42578125" customWidth="1"/>
    <col min="15887" max="15887" width="15.85546875" customWidth="1"/>
    <col min="15888" max="15893" width="0" hidden="1" customWidth="1"/>
    <col min="15894" max="15894" width="11.7109375" customWidth="1"/>
    <col min="15895" max="15895" width="13.140625" customWidth="1"/>
    <col min="15896" max="15896" width="12.140625" customWidth="1"/>
    <col min="16134" max="16134" width="0" hidden="1" customWidth="1"/>
    <col min="16135" max="16135" width="14.140625" customWidth="1"/>
    <col min="16137" max="16137" width="0" hidden="1" customWidth="1"/>
    <col min="16139" max="16139" width="4.85546875" customWidth="1"/>
    <col min="16140" max="16140" width="5.28515625" customWidth="1"/>
    <col min="16141" max="16141" width="31.5703125" customWidth="1"/>
    <col min="16142" max="16142" width="18.42578125" customWidth="1"/>
    <col min="16143" max="16143" width="15.85546875" customWidth="1"/>
    <col min="16144" max="16149" width="0" hidden="1" customWidth="1"/>
    <col min="16150" max="16150" width="11.7109375" customWidth="1"/>
    <col min="16151" max="16151" width="13.140625" customWidth="1"/>
    <col min="16152" max="16152" width="12.140625" customWidth="1"/>
  </cols>
  <sheetData>
    <row r="1" spans="1:27" ht="40.5" customHeight="1" x14ac:dyDescent="0.2">
      <c r="A1" s="1"/>
      <c r="B1" s="1"/>
      <c r="C1" s="1"/>
      <c r="D1" s="1"/>
      <c r="E1" s="1"/>
      <c r="F1" s="1"/>
      <c r="G1" s="1"/>
      <c r="H1" s="1"/>
      <c r="I1" s="1"/>
      <c r="J1" s="267" t="s">
        <v>286</v>
      </c>
      <c r="K1" s="268"/>
      <c r="L1" s="268"/>
      <c r="M1" s="268"/>
    </row>
    <row r="2" spans="1:27" ht="48" customHeight="1" thickBot="1" x14ac:dyDescent="0.25">
      <c r="A2" s="412" t="s">
        <v>249</v>
      </c>
      <c r="B2" s="412"/>
      <c r="C2" s="412"/>
      <c r="D2" s="412"/>
      <c r="E2" s="412"/>
      <c r="F2" s="412"/>
      <c r="G2" s="412"/>
      <c r="H2" s="412"/>
      <c r="I2" s="412"/>
      <c r="J2" s="412"/>
      <c r="K2" s="412"/>
      <c r="L2" s="412"/>
      <c r="M2" s="412"/>
    </row>
    <row r="3" spans="1:27" ht="21.75" hidden="1" customHeight="1" thickBot="1" x14ac:dyDescent="0.25"/>
    <row r="4" spans="1:27" ht="29.25" customHeight="1" x14ac:dyDescent="0.2">
      <c r="A4" s="269" t="s">
        <v>0</v>
      </c>
      <c r="B4" s="270"/>
      <c r="C4" s="270"/>
      <c r="D4" s="271"/>
      <c r="E4" s="269" t="s">
        <v>1</v>
      </c>
      <c r="F4" s="270"/>
      <c r="G4" s="270"/>
      <c r="H4" s="270"/>
      <c r="I4" s="270"/>
      <c r="J4" s="272"/>
      <c r="K4" s="3" t="s">
        <v>250</v>
      </c>
      <c r="L4" s="273" t="s">
        <v>251</v>
      </c>
      <c r="M4" s="274"/>
      <c r="N4" s="258"/>
      <c r="O4" s="258"/>
      <c r="P4" s="258"/>
      <c r="Q4" s="258"/>
      <c r="R4" s="258"/>
      <c r="S4" s="258"/>
      <c r="T4" s="4"/>
      <c r="U4" s="5"/>
      <c r="V4" s="5"/>
      <c r="W4" s="5"/>
      <c r="X4" s="5"/>
    </row>
    <row r="5" spans="1:27" ht="16.5" x14ac:dyDescent="0.3">
      <c r="A5" s="259" t="s">
        <v>2</v>
      </c>
      <c r="B5" s="260"/>
      <c r="C5" s="260"/>
      <c r="D5" s="260"/>
      <c r="E5" s="261" t="s">
        <v>3</v>
      </c>
      <c r="F5" s="262"/>
      <c r="G5" s="262"/>
      <c r="H5" s="262"/>
      <c r="I5" s="262"/>
      <c r="J5" s="263"/>
      <c r="K5" s="6">
        <f>K6+K8+K10+K13+K15+K18+K22</f>
        <v>4780.3</v>
      </c>
      <c r="L5" s="264">
        <f>L6+L8+L10+L13+L15+L18+L22+L24</f>
        <v>5136.6000000000004</v>
      </c>
      <c r="M5" s="265"/>
      <c r="N5" s="266"/>
      <c r="O5" s="266"/>
      <c r="P5" s="266"/>
      <c r="Q5" s="266"/>
      <c r="R5" s="266"/>
      <c r="S5" s="266"/>
      <c r="T5" s="7"/>
      <c r="U5" s="8"/>
      <c r="V5" s="8"/>
      <c r="W5" s="8"/>
      <c r="X5" s="9"/>
    </row>
    <row r="6" spans="1:27" s="13" customFormat="1" ht="16.5" x14ac:dyDescent="0.3">
      <c r="A6" s="259" t="s">
        <v>4</v>
      </c>
      <c r="B6" s="260"/>
      <c r="C6" s="260"/>
      <c r="D6" s="260"/>
      <c r="E6" s="275" t="s">
        <v>5</v>
      </c>
      <c r="F6" s="276"/>
      <c r="G6" s="276"/>
      <c r="H6" s="276"/>
      <c r="I6" s="276"/>
      <c r="J6" s="277"/>
      <c r="K6" s="6">
        <f>K7</f>
        <v>3859.5</v>
      </c>
      <c r="L6" s="264">
        <f>SUM(L7)</f>
        <v>4187.6000000000004</v>
      </c>
      <c r="M6" s="265"/>
      <c r="N6" s="278"/>
      <c r="O6" s="278"/>
      <c r="P6" s="278"/>
      <c r="Q6" s="278"/>
      <c r="R6" s="10"/>
      <c r="S6" s="10"/>
      <c r="T6" s="10"/>
      <c r="U6" s="11"/>
      <c r="V6" s="11"/>
      <c r="W6" s="11"/>
      <c r="X6" s="12"/>
    </row>
    <row r="7" spans="1:27" ht="18.75" customHeight="1" x14ac:dyDescent="0.3">
      <c r="A7" s="279" t="s">
        <v>6</v>
      </c>
      <c r="B7" s="280"/>
      <c r="C7" s="280"/>
      <c r="D7" s="281"/>
      <c r="E7" s="282" t="s">
        <v>7</v>
      </c>
      <c r="F7" s="283"/>
      <c r="G7" s="283"/>
      <c r="H7" s="283"/>
      <c r="I7" s="283"/>
      <c r="J7" s="284"/>
      <c r="K7" s="14">
        <v>3859.5</v>
      </c>
      <c r="L7" s="285">
        <v>4187.6000000000004</v>
      </c>
      <c r="M7" s="286"/>
      <c r="N7" s="287"/>
      <c r="O7" s="287"/>
      <c r="P7" s="287"/>
      <c r="Q7" s="287"/>
      <c r="R7" s="287"/>
      <c r="S7" s="287"/>
      <c r="T7" s="15"/>
      <c r="U7" s="8"/>
      <c r="V7" s="8"/>
      <c r="W7" s="8"/>
      <c r="X7" s="9"/>
    </row>
    <row r="8" spans="1:27" s="13" customFormat="1" ht="27.75" customHeight="1" x14ac:dyDescent="0.25">
      <c r="A8" s="16" t="s">
        <v>8</v>
      </c>
      <c r="B8" s="17"/>
      <c r="C8" s="17"/>
      <c r="D8" s="17"/>
      <c r="E8" s="288" t="s">
        <v>9</v>
      </c>
      <c r="F8" s="289"/>
      <c r="G8" s="289"/>
      <c r="H8" s="289"/>
      <c r="I8" s="289"/>
      <c r="J8" s="290"/>
      <c r="K8" s="18">
        <f>K9</f>
        <v>406.8</v>
      </c>
      <c r="L8" s="291">
        <f>L9</f>
        <v>430</v>
      </c>
      <c r="M8" s="286"/>
      <c r="N8" s="7"/>
      <c r="O8" s="7"/>
      <c r="P8" s="7"/>
      <c r="Q8" s="7"/>
      <c r="R8" s="7"/>
      <c r="S8" s="7"/>
      <c r="T8" s="7"/>
      <c r="U8" s="11"/>
      <c r="V8" s="11"/>
      <c r="W8" s="11"/>
      <c r="X8" s="12"/>
    </row>
    <row r="9" spans="1:27" ht="27" customHeight="1" x14ac:dyDescent="0.2">
      <c r="A9" s="19" t="s">
        <v>10</v>
      </c>
      <c r="B9" s="20"/>
      <c r="C9" s="20"/>
      <c r="D9" s="20"/>
      <c r="E9" s="292" t="s">
        <v>11</v>
      </c>
      <c r="F9" s="293"/>
      <c r="G9" s="293"/>
      <c r="H9" s="293"/>
      <c r="I9" s="293"/>
      <c r="J9" s="294"/>
      <c r="K9" s="21">
        <v>406.8</v>
      </c>
      <c r="L9" s="285">
        <v>430</v>
      </c>
      <c r="M9" s="286"/>
      <c r="N9" s="15"/>
      <c r="O9" s="15"/>
      <c r="P9" s="15"/>
      <c r="Q9" s="15"/>
      <c r="R9" s="15"/>
      <c r="S9" s="15"/>
      <c r="T9" s="15"/>
      <c r="U9" s="8"/>
      <c r="V9" s="8"/>
      <c r="W9" s="8"/>
      <c r="X9" s="9"/>
    </row>
    <row r="10" spans="1:27" s="13" customFormat="1" ht="16.5" x14ac:dyDescent="0.3">
      <c r="A10" s="295" t="s">
        <v>12</v>
      </c>
      <c r="B10" s="296"/>
      <c r="C10" s="296"/>
      <c r="D10" s="297"/>
      <c r="E10" s="275" t="s">
        <v>13</v>
      </c>
      <c r="F10" s="276"/>
      <c r="G10" s="276"/>
      <c r="H10" s="276"/>
      <c r="I10" s="276"/>
      <c r="J10" s="277"/>
      <c r="K10" s="22">
        <f>K11+K12</f>
        <v>434</v>
      </c>
      <c r="L10" s="291">
        <f>SUM(L11:M12)</f>
        <v>439</v>
      </c>
      <c r="M10" s="298"/>
      <c r="N10" s="278"/>
      <c r="O10" s="278"/>
      <c r="P10" s="278"/>
      <c r="Q10" s="278"/>
      <c r="R10" s="278"/>
      <c r="S10" s="278"/>
      <c r="T10" s="10"/>
      <c r="U10" s="11"/>
      <c r="V10" s="11"/>
      <c r="W10" s="11"/>
      <c r="X10" s="12"/>
      <c r="Y10" s="23"/>
      <c r="Z10" s="23"/>
      <c r="AA10" s="23"/>
    </row>
    <row r="11" spans="1:27" s="25" customFormat="1" ht="16.5" x14ac:dyDescent="0.3">
      <c r="A11" s="299" t="s">
        <v>14</v>
      </c>
      <c r="B11" s="300"/>
      <c r="C11" s="300"/>
      <c r="D11" s="301"/>
      <c r="E11" s="275" t="s">
        <v>15</v>
      </c>
      <c r="F11" s="276"/>
      <c r="G11" s="276"/>
      <c r="H11" s="276"/>
      <c r="I11" s="276"/>
      <c r="J11" s="277"/>
      <c r="K11" s="24">
        <v>150</v>
      </c>
      <c r="L11" s="302">
        <v>152</v>
      </c>
      <c r="M11" s="303"/>
      <c r="N11" s="10"/>
      <c r="O11" s="10"/>
      <c r="P11" s="10"/>
      <c r="Q11" s="10"/>
      <c r="R11" s="10"/>
      <c r="S11" s="10"/>
      <c r="T11" s="10"/>
      <c r="U11" s="11"/>
      <c r="V11" s="11"/>
      <c r="W11" s="11"/>
      <c r="X11" s="12"/>
      <c r="Y11" s="23"/>
      <c r="Z11" s="23"/>
      <c r="AA11" s="23"/>
    </row>
    <row r="12" spans="1:27" ht="18" customHeight="1" x14ac:dyDescent="0.3">
      <c r="A12" s="279" t="s">
        <v>16</v>
      </c>
      <c r="B12" s="280"/>
      <c r="C12" s="280"/>
      <c r="D12" s="281"/>
      <c r="E12" s="304" t="s">
        <v>17</v>
      </c>
      <c r="F12" s="305"/>
      <c r="G12" s="305"/>
      <c r="H12" s="305"/>
      <c r="I12" s="305"/>
      <c r="J12" s="306"/>
      <c r="K12" s="14">
        <v>284</v>
      </c>
      <c r="L12" s="285">
        <v>287</v>
      </c>
      <c r="M12" s="286"/>
      <c r="N12" s="287"/>
      <c r="O12" s="287"/>
      <c r="P12" s="287"/>
      <c r="Q12" s="287"/>
      <c r="R12" s="287"/>
      <c r="S12" s="287"/>
      <c r="T12" s="15"/>
      <c r="U12" s="8"/>
      <c r="V12" s="8"/>
      <c r="W12" s="8"/>
      <c r="X12" s="9"/>
    </row>
    <row r="13" spans="1:27" s="13" customFormat="1" ht="16.5" x14ac:dyDescent="0.3">
      <c r="A13" s="295" t="s">
        <v>18</v>
      </c>
      <c r="B13" s="296"/>
      <c r="C13" s="296"/>
      <c r="D13" s="297"/>
      <c r="E13" s="275" t="s">
        <v>19</v>
      </c>
      <c r="F13" s="276"/>
      <c r="G13" s="276"/>
      <c r="H13" s="276"/>
      <c r="I13" s="276"/>
      <c r="J13" s="277"/>
      <c r="K13" s="6">
        <f>K14</f>
        <v>3</v>
      </c>
      <c r="L13" s="264">
        <f>SUM(L14)</f>
        <v>3</v>
      </c>
      <c r="M13" s="265"/>
      <c r="N13" s="10"/>
      <c r="O13" s="10"/>
      <c r="P13" s="278"/>
      <c r="Q13" s="278"/>
      <c r="R13" s="278"/>
      <c r="S13" s="278"/>
      <c r="T13" s="10"/>
      <c r="U13" s="11"/>
      <c r="V13" s="11"/>
      <c r="W13" s="11"/>
      <c r="X13" s="12"/>
    </row>
    <row r="14" spans="1:27" ht="26.25" customHeight="1" x14ac:dyDescent="0.2">
      <c r="A14" s="312" t="s">
        <v>207</v>
      </c>
      <c r="B14" s="313"/>
      <c r="C14" s="313"/>
      <c r="D14" s="314"/>
      <c r="E14" s="292" t="s">
        <v>208</v>
      </c>
      <c r="F14" s="293"/>
      <c r="G14" s="293"/>
      <c r="H14" s="293"/>
      <c r="I14" s="293"/>
      <c r="J14" s="294"/>
      <c r="K14" s="21">
        <v>3</v>
      </c>
      <c r="L14" s="315">
        <v>3</v>
      </c>
      <c r="M14" s="316"/>
      <c r="N14" s="317"/>
      <c r="O14" s="318"/>
      <c r="P14" s="287"/>
      <c r="Q14" s="287"/>
      <c r="R14" s="287"/>
      <c r="S14" s="287"/>
      <c r="T14" s="15"/>
      <c r="U14" s="8"/>
      <c r="V14" s="8"/>
      <c r="W14" s="8"/>
      <c r="X14" s="9"/>
    </row>
    <row r="15" spans="1:27" s="13" customFormat="1" ht="29.25" customHeight="1" x14ac:dyDescent="0.25">
      <c r="A15" s="295" t="s">
        <v>20</v>
      </c>
      <c r="B15" s="296"/>
      <c r="C15" s="296"/>
      <c r="D15" s="297"/>
      <c r="E15" s="307" t="s">
        <v>21</v>
      </c>
      <c r="F15" s="308"/>
      <c r="G15" s="308"/>
      <c r="H15" s="308"/>
      <c r="I15" s="308"/>
      <c r="J15" s="309"/>
      <c r="K15" s="18">
        <f>K16+K17</f>
        <v>62</v>
      </c>
      <c r="L15" s="310">
        <f>L16+L17</f>
        <v>62</v>
      </c>
      <c r="M15" s="311"/>
      <c r="N15" s="278"/>
      <c r="O15" s="278"/>
      <c r="P15" s="278"/>
      <c r="Q15" s="278"/>
      <c r="R15" s="26"/>
      <c r="S15" s="26"/>
      <c r="T15" s="26"/>
      <c r="U15" s="26"/>
      <c r="V15" s="26"/>
      <c r="W15" s="26"/>
      <c r="X15" s="12"/>
    </row>
    <row r="16" spans="1:27" ht="63.75" customHeight="1" x14ac:dyDescent="0.2">
      <c r="A16" s="279" t="s">
        <v>22</v>
      </c>
      <c r="B16" s="280"/>
      <c r="C16" s="280"/>
      <c r="D16" s="281"/>
      <c r="E16" s="319" t="s">
        <v>23</v>
      </c>
      <c r="F16" s="320"/>
      <c r="G16" s="320"/>
      <c r="H16" s="320"/>
      <c r="I16" s="320"/>
      <c r="J16" s="321"/>
      <c r="K16" s="21">
        <v>8</v>
      </c>
      <c r="L16" s="285">
        <v>8</v>
      </c>
      <c r="M16" s="286"/>
      <c r="N16" s="15"/>
      <c r="O16" s="15"/>
      <c r="P16" s="15"/>
      <c r="Q16" s="15"/>
      <c r="R16" s="15"/>
      <c r="S16" s="15"/>
      <c r="T16" s="15"/>
      <c r="U16" s="8"/>
      <c r="V16" s="8"/>
      <c r="W16" s="8"/>
      <c r="X16" s="9"/>
    </row>
    <row r="17" spans="1:24" ht="63.75" customHeight="1" x14ac:dyDescent="0.2">
      <c r="A17" s="279" t="s">
        <v>24</v>
      </c>
      <c r="B17" s="280"/>
      <c r="C17" s="280"/>
      <c r="D17" s="281"/>
      <c r="E17" s="292" t="s">
        <v>25</v>
      </c>
      <c r="F17" s="289"/>
      <c r="G17" s="289"/>
      <c r="H17" s="289"/>
      <c r="I17" s="289"/>
      <c r="J17" s="290"/>
      <c r="K17" s="21">
        <v>54</v>
      </c>
      <c r="L17" s="285">
        <v>54</v>
      </c>
      <c r="M17" s="286"/>
      <c r="N17" s="15"/>
      <c r="O17" s="15"/>
      <c r="P17" s="15"/>
      <c r="Q17" s="15"/>
      <c r="R17" s="15"/>
      <c r="S17" s="15"/>
      <c r="T17" s="15"/>
      <c r="U17" s="8"/>
      <c r="V17" s="8"/>
      <c r="W17" s="8"/>
      <c r="X17" s="9"/>
    </row>
    <row r="18" spans="1:24" s="13" customFormat="1" ht="30.75" customHeight="1" x14ac:dyDescent="0.25">
      <c r="A18" s="295" t="s">
        <v>26</v>
      </c>
      <c r="B18" s="296"/>
      <c r="C18" s="296"/>
      <c r="D18" s="297"/>
      <c r="E18" s="307" t="s">
        <v>27</v>
      </c>
      <c r="F18" s="308"/>
      <c r="G18" s="308"/>
      <c r="H18" s="308"/>
      <c r="I18" s="308"/>
      <c r="J18" s="309"/>
      <c r="K18" s="27">
        <f>K19+K21</f>
        <v>15</v>
      </c>
      <c r="L18" s="264">
        <f>L19+L21</f>
        <v>15</v>
      </c>
      <c r="M18" s="265"/>
      <c r="N18" s="278"/>
      <c r="O18" s="278"/>
      <c r="P18" s="278"/>
      <c r="Q18" s="278"/>
      <c r="R18" s="278"/>
      <c r="S18" s="278"/>
      <c r="T18" s="10"/>
      <c r="U18" s="11"/>
      <c r="V18" s="11"/>
      <c r="W18" s="11"/>
      <c r="X18" s="12"/>
    </row>
    <row r="19" spans="1:24" ht="17.25" customHeight="1" thickBot="1" x14ac:dyDescent="0.25">
      <c r="A19" s="322" t="s">
        <v>28</v>
      </c>
      <c r="B19" s="323"/>
      <c r="C19" s="323"/>
      <c r="D19" s="323"/>
      <c r="E19" s="292" t="s">
        <v>29</v>
      </c>
      <c r="F19" s="293"/>
      <c r="G19" s="293"/>
      <c r="H19" s="293"/>
      <c r="I19" s="293"/>
      <c r="J19" s="294"/>
      <c r="K19" s="28">
        <v>15</v>
      </c>
      <c r="L19" s="285">
        <v>15</v>
      </c>
      <c r="M19" s="286"/>
      <c r="N19" s="287"/>
      <c r="O19" s="287"/>
      <c r="P19" s="15"/>
      <c r="Q19" s="15"/>
      <c r="R19" s="287"/>
      <c r="S19" s="287"/>
      <c r="T19" s="15"/>
      <c r="U19" s="8"/>
      <c r="V19" s="8"/>
      <c r="W19" s="8"/>
      <c r="X19" s="9"/>
    </row>
    <row r="20" spans="1:24" ht="16.5" hidden="1" x14ac:dyDescent="0.3">
      <c r="A20" s="299" t="s">
        <v>30</v>
      </c>
      <c r="B20" s="324"/>
      <c r="C20" s="324"/>
      <c r="D20" s="324"/>
      <c r="E20" s="325"/>
      <c r="F20" s="326"/>
      <c r="G20" s="326"/>
      <c r="H20" s="326"/>
      <c r="I20" s="326"/>
      <c r="J20" s="327"/>
      <c r="K20" s="29"/>
      <c r="L20" s="285"/>
      <c r="M20" s="286"/>
      <c r="N20" s="328"/>
      <c r="O20" s="328"/>
      <c r="P20" s="328"/>
      <c r="Q20" s="328"/>
      <c r="R20" s="328"/>
      <c r="S20" s="328"/>
      <c r="T20" s="30"/>
      <c r="U20" s="8"/>
      <c r="V20" s="8"/>
      <c r="W20" s="8"/>
      <c r="X20" s="9"/>
    </row>
    <row r="21" spans="1:24" ht="18.75" hidden="1" customHeight="1" x14ac:dyDescent="0.2">
      <c r="A21" s="299" t="s">
        <v>31</v>
      </c>
      <c r="B21" s="324"/>
      <c r="C21" s="324"/>
      <c r="D21" s="334"/>
      <c r="E21" s="331" t="s">
        <v>32</v>
      </c>
      <c r="F21" s="335"/>
      <c r="G21" s="335"/>
      <c r="H21" s="335"/>
      <c r="I21" s="335"/>
      <c r="J21" s="336"/>
      <c r="K21" s="21">
        <v>0</v>
      </c>
      <c r="L21" s="285">
        <v>0</v>
      </c>
      <c r="M21" s="286"/>
      <c r="N21" s="15"/>
      <c r="O21" s="15"/>
      <c r="P21" s="15"/>
      <c r="Q21" s="15"/>
      <c r="R21" s="15"/>
      <c r="S21" s="15"/>
      <c r="T21" s="15"/>
      <c r="U21" s="8"/>
      <c r="V21" s="8"/>
      <c r="W21" s="8"/>
      <c r="X21" s="9"/>
    </row>
    <row r="22" spans="1:24" s="13" customFormat="1" ht="26.25" hidden="1" customHeight="1" thickBot="1" x14ac:dyDescent="0.3">
      <c r="A22" s="16" t="s">
        <v>30</v>
      </c>
      <c r="B22" s="17"/>
      <c r="C22" s="17"/>
      <c r="D22" s="17"/>
      <c r="E22" s="307" t="s">
        <v>33</v>
      </c>
      <c r="F22" s="308"/>
      <c r="G22" s="308"/>
      <c r="H22" s="308"/>
      <c r="I22" s="308"/>
      <c r="J22" s="309"/>
      <c r="K22" s="18">
        <f>K23</f>
        <v>0</v>
      </c>
      <c r="L22" s="291">
        <f>L23</f>
        <v>0</v>
      </c>
      <c r="M22" s="298"/>
      <c r="N22" s="7"/>
      <c r="O22" s="7"/>
      <c r="P22" s="7"/>
      <c r="Q22" s="7"/>
      <c r="R22" s="7"/>
      <c r="S22" s="7"/>
      <c r="T22" s="7"/>
      <c r="U22" s="11"/>
      <c r="V22" s="11"/>
      <c r="W22" s="11"/>
      <c r="X22" s="12"/>
    </row>
    <row r="23" spans="1:24" ht="15.75" hidden="1" customHeight="1" thickBot="1" x14ac:dyDescent="0.25">
      <c r="A23" s="329" t="s">
        <v>199</v>
      </c>
      <c r="B23" s="330"/>
      <c r="C23" s="330"/>
      <c r="D23" s="330"/>
      <c r="E23" s="331" t="s">
        <v>200</v>
      </c>
      <c r="F23" s="332"/>
      <c r="G23" s="332"/>
      <c r="H23" s="332"/>
      <c r="I23" s="332"/>
      <c r="J23" s="333"/>
      <c r="K23" s="21">
        <v>0</v>
      </c>
      <c r="L23" s="285">
        <v>0</v>
      </c>
      <c r="M23" s="286"/>
      <c r="N23" s="328"/>
      <c r="O23" s="328"/>
      <c r="P23" s="328"/>
      <c r="Q23" s="328"/>
      <c r="R23" s="328"/>
      <c r="S23" s="328"/>
      <c r="T23" s="30"/>
      <c r="U23" s="8"/>
      <c r="V23" s="8"/>
      <c r="W23" s="8"/>
      <c r="X23" s="9"/>
    </row>
    <row r="24" spans="1:24" s="13" customFormat="1" ht="20.25" hidden="1" customHeight="1" thickBot="1" x14ac:dyDescent="0.35">
      <c r="A24" s="259" t="s">
        <v>34</v>
      </c>
      <c r="B24" s="260"/>
      <c r="C24" s="260"/>
      <c r="D24" s="337"/>
      <c r="E24" s="307" t="s">
        <v>35</v>
      </c>
      <c r="F24" s="308"/>
      <c r="G24" s="308"/>
      <c r="H24" s="308"/>
      <c r="I24" s="308"/>
      <c r="J24" s="309"/>
      <c r="K24" s="31">
        <f>K25</f>
        <v>0</v>
      </c>
      <c r="L24" s="291">
        <f>L25</f>
        <v>0</v>
      </c>
      <c r="M24" s="298"/>
      <c r="N24" s="10"/>
      <c r="O24" s="10"/>
      <c r="P24" s="10"/>
      <c r="Q24" s="10"/>
      <c r="R24" s="10"/>
      <c r="S24" s="10"/>
      <c r="T24" s="10"/>
      <c r="U24" s="11"/>
      <c r="V24" s="11"/>
      <c r="W24" s="11"/>
      <c r="X24" s="12"/>
    </row>
    <row r="25" spans="1:24" ht="16.5" hidden="1" customHeight="1" thickBot="1" x14ac:dyDescent="0.35">
      <c r="A25" s="299" t="s">
        <v>36</v>
      </c>
      <c r="B25" s="324"/>
      <c r="C25" s="324"/>
      <c r="D25" s="334"/>
      <c r="E25" s="338" t="s">
        <v>37</v>
      </c>
      <c r="F25" s="339"/>
      <c r="G25" s="339"/>
      <c r="H25" s="339"/>
      <c r="I25" s="339"/>
      <c r="J25" s="340"/>
      <c r="K25" s="14"/>
      <c r="L25" s="285"/>
      <c r="M25" s="286"/>
      <c r="N25" s="30"/>
      <c r="O25" s="30"/>
      <c r="P25" s="30"/>
      <c r="Q25" s="30"/>
      <c r="R25" s="30"/>
      <c r="S25" s="30"/>
      <c r="T25" s="30"/>
      <c r="U25" s="8"/>
      <c r="V25" s="8"/>
      <c r="W25" s="8"/>
      <c r="X25" s="9"/>
    </row>
    <row r="26" spans="1:24" s="13" customFormat="1" ht="17.25" thickBot="1" x14ac:dyDescent="0.35">
      <c r="A26" s="355" t="s">
        <v>38</v>
      </c>
      <c r="B26" s="356"/>
      <c r="C26" s="356"/>
      <c r="D26" s="357"/>
      <c r="E26" s="358" t="s">
        <v>39</v>
      </c>
      <c r="F26" s="359"/>
      <c r="G26" s="359"/>
      <c r="H26" s="359"/>
      <c r="I26" s="359"/>
      <c r="J26" s="360"/>
      <c r="K26" s="32">
        <f>K27</f>
        <v>2422.52</v>
      </c>
      <c r="L26" s="361">
        <f>L27</f>
        <v>2256.3000000000002</v>
      </c>
      <c r="M26" s="362"/>
      <c r="N26" s="266"/>
      <c r="O26" s="266"/>
      <c r="P26" s="266"/>
      <c r="Q26" s="266"/>
      <c r="R26" s="266"/>
      <c r="S26" s="266"/>
      <c r="T26" s="7"/>
      <c r="U26" s="11"/>
      <c r="V26" s="11"/>
      <c r="W26" s="11"/>
      <c r="X26" s="12"/>
    </row>
    <row r="27" spans="1:24" s="13" customFormat="1" ht="25.5" customHeight="1" x14ac:dyDescent="0.2">
      <c r="A27" s="341" t="s">
        <v>40</v>
      </c>
      <c r="B27" s="342"/>
      <c r="C27" s="342"/>
      <c r="D27" s="343"/>
      <c r="E27" s="344" t="s">
        <v>41</v>
      </c>
      <c r="F27" s="345"/>
      <c r="G27" s="345"/>
      <c r="H27" s="345"/>
      <c r="I27" s="345"/>
      <c r="J27" s="346"/>
      <c r="K27" s="33">
        <f>K28+K35+K38+K41</f>
        <v>2422.52</v>
      </c>
      <c r="L27" s="347">
        <f>L38+L35+L28+L41</f>
        <v>2256.3000000000002</v>
      </c>
      <c r="M27" s="348"/>
      <c r="N27" s="7"/>
      <c r="O27" s="7"/>
      <c r="P27" s="7"/>
      <c r="Q27" s="7"/>
      <c r="R27" s="7"/>
      <c r="S27" s="7"/>
      <c r="T27" s="7"/>
      <c r="U27" s="11"/>
      <c r="V27" s="11"/>
      <c r="W27" s="11"/>
      <c r="X27" s="12"/>
    </row>
    <row r="28" spans="1:24" s="13" customFormat="1" ht="30.75" customHeight="1" x14ac:dyDescent="0.2">
      <c r="A28" s="349" t="s">
        <v>42</v>
      </c>
      <c r="B28" s="350"/>
      <c r="C28" s="350"/>
      <c r="D28" s="351"/>
      <c r="E28" s="352" t="s">
        <v>43</v>
      </c>
      <c r="F28" s="353"/>
      <c r="G28" s="353"/>
      <c r="H28" s="353"/>
      <c r="I28" s="353"/>
      <c r="J28" s="354"/>
      <c r="K28" s="27">
        <f>K29+K33</f>
        <v>272.2</v>
      </c>
      <c r="L28" s="264">
        <f>L29+L33</f>
        <v>276.8</v>
      </c>
      <c r="M28" s="265"/>
      <c r="N28" s="7"/>
      <c r="O28" s="7"/>
      <c r="P28" s="7"/>
      <c r="Q28" s="7"/>
      <c r="R28" s="7"/>
      <c r="S28" s="7"/>
      <c r="T28" s="7"/>
      <c r="U28" s="11"/>
      <c r="V28" s="11"/>
      <c r="W28" s="11"/>
      <c r="X28" s="12"/>
    </row>
    <row r="29" spans="1:24" s="13" customFormat="1" ht="20.25" customHeight="1" x14ac:dyDescent="0.2">
      <c r="A29" s="322" t="s">
        <v>44</v>
      </c>
      <c r="B29" s="323"/>
      <c r="C29" s="323"/>
      <c r="D29" s="363"/>
      <c r="E29" s="288" t="s">
        <v>45</v>
      </c>
      <c r="F29" s="369"/>
      <c r="G29" s="369"/>
      <c r="H29" s="369"/>
      <c r="I29" s="369"/>
      <c r="J29" s="370"/>
      <c r="K29" s="18">
        <f>K30</f>
        <v>251.9</v>
      </c>
      <c r="L29" s="291">
        <f>L30</f>
        <v>256.5</v>
      </c>
      <c r="M29" s="298"/>
      <c r="N29" s="7"/>
      <c r="O29" s="7"/>
      <c r="P29" s="7"/>
      <c r="Q29" s="7"/>
      <c r="R29" s="7"/>
      <c r="S29" s="7"/>
      <c r="T29" s="7"/>
      <c r="U29" s="11"/>
      <c r="V29" s="11"/>
      <c r="W29" s="11"/>
      <c r="X29" s="12"/>
    </row>
    <row r="30" spans="1:24" s="13" customFormat="1" ht="25.5" customHeight="1" x14ac:dyDescent="0.2">
      <c r="A30" s="279" t="s">
        <v>228</v>
      </c>
      <c r="B30" s="280"/>
      <c r="C30" s="280"/>
      <c r="D30" s="281"/>
      <c r="E30" s="338" t="s">
        <v>229</v>
      </c>
      <c r="F30" s="367"/>
      <c r="G30" s="367"/>
      <c r="H30" s="367"/>
      <c r="I30" s="367"/>
      <c r="J30" s="368"/>
      <c r="K30" s="21">
        <v>251.9</v>
      </c>
      <c r="L30" s="285">
        <v>256.5</v>
      </c>
      <c r="M30" s="286"/>
      <c r="N30" s="7"/>
      <c r="O30" s="7"/>
      <c r="P30" s="7"/>
      <c r="Q30" s="7"/>
      <c r="R30" s="7"/>
      <c r="S30" s="7"/>
      <c r="T30" s="7"/>
      <c r="U30" s="11"/>
      <c r="V30" s="11"/>
      <c r="W30" s="11"/>
      <c r="X30" s="12"/>
    </row>
    <row r="31" spans="1:24" s="13" customFormat="1" ht="16.5" hidden="1" customHeight="1" x14ac:dyDescent="0.2">
      <c r="A31" s="322" t="s">
        <v>46</v>
      </c>
      <c r="B31" s="323"/>
      <c r="C31" s="323"/>
      <c r="D31" s="363"/>
      <c r="E31" s="364" t="s">
        <v>47</v>
      </c>
      <c r="F31" s="365"/>
      <c r="G31" s="365"/>
      <c r="H31" s="365"/>
      <c r="I31" s="365"/>
      <c r="J31" s="366"/>
      <c r="K31" s="18">
        <f>K32</f>
        <v>0</v>
      </c>
      <c r="L31" s="291">
        <f>L32</f>
        <v>0</v>
      </c>
      <c r="M31" s="298"/>
      <c r="N31" s="7"/>
      <c r="O31" s="7"/>
      <c r="P31" s="7"/>
      <c r="Q31" s="7"/>
      <c r="R31" s="7"/>
      <c r="S31" s="7"/>
      <c r="T31" s="7"/>
      <c r="U31" s="11"/>
      <c r="V31" s="11"/>
      <c r="W31" s="11"/>
      <c r="X31" s="12"/>
    </row>
    <row r="32" spans="1:24" s="13" customFormat="1" ht="19.5" hidden="1" customHeight="1" x14ac:dyDescent="0.2">
      <c r="A32" s="279" t="s">
        <v>205</v>
      </c>
      <c r="B32" s="280"/>
      <c r="C32" s="280"/>
      <c r="D32" s="281"/>
      <c r="E32" s="338" t="s">
        <v>48</v>
      </c>
      <c r="F32" s="367"/>
      <c r="G32" s="367"/>
      <c r="H32" s="367"/>
      <c r="I32" s="367"/>
      <c r="J32" s="368"/>
      <c r="K32" s="21"/>
      <c r="L32" s="285"/>
      <c r="M32" s="286"/>
      <c r="N32" s="7"/>
      <c r="O32" s="7"/>
      <c r="P32" s="7"/>
      <c r="Q32" s="7"/>
      <c r="R32" s="7"/>
      <c r="S32" s="7"/>
      <c r="T32" s="7"/>
      <c r="U32" s="11"/>
      <c r="V32" s="11"/>
      <c r="W32" s="11"/>
      <c r="X32" s="12"/>
    </row>
    <row r="33" spans="1:24" s="13" customFormat="1" ht="39" customHeight="1" x14ac:dyDescent="0.25">
      <c r="A33" s="16" t="s">
        <v>201</v>
      </c>
      <c r="B33" s="17"/>
      <c r="C33" s="17"/>
      <c r="D33" s="17"/>
      <c r="E33" s="307" t="s">
        <v>230</v>
      </c>
      <c r="F33" s="308"/>
      <c r="G33" s="308"/>
      <c r="H33" s="308"/>
      <c r="I33" s="308"/>
      <c r="J33" s="309"/>
      <c r="K33" s="18">
        <f>K34</f>
        <v>20.3</v>
      </c>
      <c r="L33" s="132">
        <f>L34</f>
        <v>20.3</v>
      </c>
      <c r="M33" s="131"/>
      <c r="N33" s="7"/>
      <c r="O33" s="7"/>
      <c r="P33" s="7"/>
      <c r="Q33" s="7"/>
      <c r="R33" s="7"/>
      <c r="S33" s="7"/>
      <c r="T33" s="7"/>
      <c r="U33" s="11"/>
      <c r="V33" s="11"/>
      <c r="W33" s="11"/>
      <c r="X33" s="12"/>
    </row>
    <row r="34" spans="1:24" s="13" customFormat="1" ht="28.5" customHeight="1" x14ac:dyDescent="0.2">
      <c r="A34" s="129" t="s">
        <v>204</v>
      </c>
      <c r="B34" s="20"/>
      <c r="C34" s="20"/>
      <c r="D34" s="20"/>
      <c r="E34" s="338" t="s">
        <v>202</v>
      </c>
      <c r="F34" s="339"/>
      <c r="G34" s="339"/>
      <c r="H34" s="339"/>
      <c r="I34" s="339"/>
      <c r="J34" s="340"/>
      <c r="K34" s="21">
        <v>20.3</v>
      </c>
      <c r="L34" s="130">
        <v>20.3</v>
      </c>
      <c r="M34" s="131"/>
      <c r="N34" s="7"/>
      <c r="O34" s="7"/>
      <c r="P34" s="7"/>
      <c r="Q34" s="7"/>
      <c r="R34" s="7"/>
      <c r="S34" s="7"/>
      <c r="T34" s="7"/>
      <c r="U34" s="11"/>
      <c r="V34" s="11"/>
      <c r="W34" s="11"/>
      <c r="X34" s="12"/>
    </row>
    <row r="35" spans="1:24" s="13" customFormat="1" ht="28.5" customHeight="1" x14ac:dyDescent="0.2">
      <c r="A35" s="371" t="s">
        <v>49</v>
      </c>
      <c r="B35" s="372"/>
      <c r="C35" s="372"/>
      <c r="D35" s="373"/>
      <c r="E35" s="288" t="s">
        <v>50</v>
      </c>
      <c r="F35" s="369"/>
      <c r="G35" s="369"/>
      <c r="H35" s="369"/>
      <c r="I35" s="369"/>
      <c r="J35" s="370"/>
      <c r="K35" s="18">
        <f>K36</f>
        <v>1466.81</v>
      </c>
      <c r="L35" s="291">
        <f>L36</f>
        <v>1466.81</v>
      </c>
      <c r="M35" s="298"/>
      <c r="N35" s="7"/>
      <c r="O35" s="7"/>
      <c r="P35" s="7"/>
      <c r="Q35" s="7"/>
      <c r="R35" s="7"/>
      <c r="S35" s="7"/>
      <c r="T35" s="7"/>
      <c r="U35" s="11"/>
      <c r="V35" s="11"/>
      <c r="W35" s="11"/>
      <c r="X35" s="12"/>
    </row>
    <row r="36" spans="1:24" s="13" customFormat="1" ht="21" customHeight="1" x14ac:dyDescent="0.2">
      <c r="A36" s="322" t="s">
        <v>51</v>
      </c>
      <c r="B36" s="323"/>
      <c r="C36" s="323"/>
      <c r="D36" s="363"/>
      <c r="E36" s="364" t="s">
        <v>52</v>
      </c>
      <c r="F36" s="365"/>
      <c r="G36" s="365"/>
      <c r="H36" s="365"/>
      <c r="I36" s="365"/>
      <c r="J36" s="366"/>
      <c r="K36" s="18">
        <f>K37</f>
        <v>1466.81</v>
      </c>
      <c r="L36" s="291">
        <f>L37</f>
        <v>1466.81</v>
      </c>
      <c r="M36" s="298"/>
      <c r="N36" s="7"/>
      <c r="O36" s="7"/>
      <c r="P36" s="7"/>
      <c r="Q36" s="7"/>
      <c r="R36" s="7"/>
      <c r="S36" s="7"/>
      <c r="T36" s="7"/>
      <c r="U36" s="11"/>
      <c r="V36" s="11"/>
      <c r="W36" s="11"/>
      <c r="X36" s="12"/>
    </row>
    <row r="37" spans="1:24" s="13" customFormat="1" ht="20.25" customHeight="1" x14ac:dyDescent="0.2">
      <c r="A37" s="312" t="s">
        <v>203</v>
      </c>
      <c r="B37" s="313"/>
      <c r="C37" s="313"/>
      <c r="D37" s="314"/>
      <c r="E37" s="292" t="s">
        <v>209</v>
      </c>
      <c r="F37" s="289"/>
      <c r="G37" s="289"/>
      <c r="H37" s="289"/>
      <c r="I37" s="289"/>
      <c r="J37" s="290"/>
      <c r="K37" s="21">
        <v>1466.81</v>
      </c>
      <c r="L37" s="285">
        <v>1466.81</v>
      </c>
      <c r="M37" s="286"/>
      <c r="N37" s="7"/>
      <c r="O37" s="7"/>
      <c r="P37" s="7"/>
      <c r="Q37" s="7"/>
      <c r="R37" s="7"/>
      <c r="S37" s="7"/>
      <c r="T37" s="7"/>
      <c r="U37" s="11"/>
      <c r="V37" s="11"/>
      <c r="W37" s="11"/>
      <c r="X37" s="12"/>
    </row>
    <row r="38" spans="1:24" s="36" customFormat="1" ht="31.5" customHeight="1" x14ac:dyDescent="0.2">
      <c r="A38" s="371" t="s">
        <v>53</v>
      </c>
      <c r="B38" s="372"/>
      <c r="C38" s="372"/>
      <c r="D38" s="373"/>
      <c r="E38" s="288" t="s">
        <v>54</v>
      </c>
      <c r="F38" s="369"/>
      <c r="G38" s="369"/>
      <c r="H38" s="369"/>
      <c r="I38" s="369"/>
      <c r="J38" s="370"/>
      <c r="K38" s="27">
        <f>K39</f>
        <v>201.51</v>
      </c>
      <c r="L38" s="264">
        <f>L39</f>
        <v>208.69</v>
      </c>
      <c r="M38" s="265"/>
      <c r="N38" s="10"/>
      <c r="O38" s="10"/>
      <c r="P38" s="10"/>
      <c r="Q38" s="10"/>
      <c r="R38" s="10"/>
      <c r="S38" s="10"/>
      <c r="T38" s="10"/>
      <c r="U38" s="34"/>
      <c r="V38" s="34"/>
      <c r="W38" s="34"/>
      <c r="X38" s="35"/>
    </row>
    <row r="39" spans="1:24" s="36" customFormat="1" ht="27" customHeight="1" x14ac:dyDescent="0.2">
      <c r="A39" s="322" t="s">
        <v>55</v>
      </c>
      <c r="B39" s="323"/>
      <c r="C39" s="323"/>
      <c r="D39" s="363"/>
      <c r="E39" s="288" t="s">
        <v>56</v>
      </c>
      <c r="F39" s="369"/>
      <c r="G39" s="369"/>
      <c r="H39" s="369"/>
      <c r="I39" s="369"/>
      <c r="J39" s="370"/>
      <c r="K39" s="18">
        <f>K40</f>
        <v>201.51</v>
      </c>
      <c r="L39" s="291">
        <f>L40</f>
        <v>208.69</v>
      </c>
      <c r="M39" s="298"/>
      <c r="N39" s="10"/>
      <c r="O39" s="10"/>
      <c r="P39" s="10"/>
      <c r="Q39" s="10"/>
      <c r="R39" s="10"/>
      <c r="S39" s="10"/>
      <c r="T39" s="10"/>
      <c r="U39" s="34"/>
      <c r="V39" s="34"/>
      <c r="W39" s="34"/>
      <c r="X39" s="35"/>
    </row>
    <row r="40" spans="1:24" s="36" customFormat="1" ht="27.75" customHeight="1" x14ac:dyDescent="0.2">
      <c r="A40" s="322" t="s">
        <v>206</v>
      </c>
      <c r="B40" s="323"/>
      <c r="C40" s="323"/>
      <c r="D40" s="363"/>
      <c r="E40" s="292" t="s">
        <v>57</v>
      </c>
      <c r="F40" s="293"/>
      <c r="G40" s="293"/>
      <c r="H40" s="293"/>
      <c r="I40" s="293"/>
      <c r="J40" s="294"/>
      <c r="K40" s="21">
        <v>201.51</v>
      </c>
      <c r="L40" s="285">
        <v>208.69</v>
      </c>
      <c r="M40" s="286"/>
      <c r="N40" s="10"/>
      <c r="O40" s="10"/>
      <c r="P40" s="10"/>
      <c r="Q40" s="10"/>
      <c r="R40" s="10"/>
      <c r="S40" s="10"/>
      <c r="T40" s="10"/>
      <c r="U40" s="34"/>
      <c r="V40" s="34"/>
      <c r="W40" s="34"/>
      <c r="X40" s="35"/>
    </row>
    <row r="41" spans="1:24" s="36" customFormat="1" ht="18.75" customHeight="1" x14ac:dyDescent="0.2">
      <c r="A41" s="371" t="s">
        <v>217</v>
      </c>
      <c r="B41" s="372"/>
      <c r="C41" s="372"/>
      <c r="D41" s="373"/>
      <c r="E41" s="288" t="s">
        <v>88</v>
      </c>
      <c r="F41" s="369"/>
      <c r="G41" s="369"/>
      <c r="H41" s="369"/>
      <c r="I41" s="369"/>
      <c r="J41" s="370"/>
      <c r="K41" s="145">
        <f>K43</f>
        <v>482</v>
      </c>
      <c r="L41" s="144">
        <f>L43</f>
        <v>304</v>
      </c>
      <c r="M41" s="143"/>
      <c r="N41" s="140"/>
      <c r="O41" s="140"/>
      <c r="P41" s="140"/>
      <c r="Q41" s="140"/>
      <c r="R41" s="140"/>
      <c r="S41" s="140"/>
      <c r="T41" s="140"/>
      <c r="U41" s="34"/>
      <c r="V41" s="34"/>
      <c r="W41" s="34"/>
      <c r="X41" s="35"/>
    </row>
    <row r="42" spans="1:24" s="36" customFormat="1" ht="18" customHeight="1" x14ac:dyDescent="0.2">
      <c r="A42" s="371" t="s">
        <v>219</v>
      </c>
      <c r="B42" s="372"/>
      <c r="C42" s="372"/>
      <c r="D42" s="373"/>
      <c r="E42" s="288" t="s">
        <v>220</v>
      </c>
      <c r="F42" s="369"/>
      <c r="G42" s="369"/>
      <c r="H42" s="369"/>
      <c r="I42" s="369"/>
      <c r="J42" s="370"/>
      <c r="K42" s="145">
        <f>K43</f>
        <v>482</v>
      </c>
      <c r="L42" s="144">
        <f>L43</f>
        <v>304</v>
      </c>
      <c r="M42" s="143"/>
      <c r="N42" s="152"/>
      <c r="O42" s="152"/>
      <c r="P42" s="152"/>
      <c r="Q42" s="152"/>
      <c r="R42" s="152"/>
      <c r="S42" s="152"/>
      <c r="T42" s="152"/>
      <c r="U42" s="34"/>
      <c r="V42" s="34"/>
      <c r="W42" s="34"/>
      <c r="X42" s="35"/>
    </row>
    <row r="43" spans="1:24" s="36" customFormat="1" ht="27.75" customHeight="1" x14ac:dyDescent="0.2">
      <c r="A43" s="322" t="s">
        <v>231</v>
      </c>
      <c r="B43" s="323"/>
      <c r="C43" s="323"/>
      <c r="D43" s="363"/>
      <c r="E43" s="292" t="s">
        <v>218</v>
      </c>
      <c r="F43" s="289"/>
      <c r="G43" s="289"/>
      <c r="H43" s="289"/>
      <c r="I43" s="289"/>
      <c r="J43" s="290"/>
      <c r="K43" s="141">
        <v>482</v>
      </c>
      <c r="L43" s="142">
        <v>304</v>
      </c>
      <c r="M43" s="143"/>
      <c r="N43" s="140"/>
      <c r="O43" s="140"/>
      <c r="P43" s="140"/>
      <c r="Q43" s="140"/>
      <c r="R43" s="140"/>
      <c r="S43" s="140"/>
      <c r="T43" s="140"/>
      <c r="U43" s="34"/>
      <c r="V43" s="34"/>
      <c r="W43" s="34"/>
      <c r="X43" s="35"/>
    </row>
    <row r="44" spans="1:24" ht="23.25" customHeight="1" thickBot="1" x14ac:dyDescent="0.25">
      <c r="A44" s="374"/>
      <c r="B44" s="375"/>
      <c r="C44" s="375"/>
      <c r="D44" s="376"/>
      <c r="E44" s="377" t="s">
        <v>58</v>
      </c>
      <c r="F44" s="378"/>
      <c r="G44" s="378"/>
      <c r="H44" s="378"/>
      <c r="I44" s="378"/>
      <c r="J44" s="378"/>
      <c r="K44" s="37">
        <f>K5+K26</f>
        <v>7202.82</v>
      </c>
      <c r="L44" s="379">
        <f>L5+L26</f>
        <v>7392.9000000000005</v>
      </c>
      <c r="M44" s="380"/>
      <c r="N44" s="328"/>
      <c r="O44" s="328"/>
      <c r="P44" s="328"/>
      <c r="Q44" s="328"/>
      <c r="R44" s="328"/>
      <c r="S44" s="328"/>
      <c r="T44" s="30"/>
      <c r="U44" s="8"/>
      <c r="V44" s="8"/>
      <c r="W44" s="8"/>
      <c r="X44" s="9"/>
    </row>
    <row r="45" spans="1:24" ht="14.25" hidden="1" x14ac:dyDescent="0.2">
      <c r="A45" s="384"/>
      <c r="B45" s="384"/>
      <c r="C45" s="384"/>
      <c r="D45" s="384"/>
      <c r="E45" s="385"/>
      <c r="F45" s="385"/>
      <c r="G45" s="385"/>
      <c r="H45" s="385"/>
      <c r="I45" s="385"/>
      <c r="J45" s="385"/>
      <c r="K45" s="38"/>
      <c r="L45" s="39"/>
      <c r="M45" s="39"/>
    </row>
    <row r="46" spans="1:24" ht="14.25" hidden="1" x14ac:dyDescent="0.2">
      <c r="A46" s="381"/>
      <c r="B46" s="381"/>
      <c r="C46" s="381"/>
      <c r="D46" s="381"/>
      <c r="E46" s="382"/>
      <c r="F46" s="382"/>
      <c r="G46" s="382"/>
      <c r="H46" s="382"/>
      <c r="I46" s="382"/>
      <c r="J46" s="382"/>
      <c r="K46" s="38"/>
      <c r="L46" s="386"/>
      <c r="M46" s="386"/>
    </row>
    <row r="47" spans="1:24" hidden="1" x14ac:dyDescent="0.2">
      <c r="A47" s="381"/>
      <c r="B47" s="381"/>
      <c r="C47" s="381"/>
      <c r="D47" s="381"/>
      <c r="E47" s="382"/>
      <c r="F47" s="382"/>
      <c r="G47" s="382"/>
      <c r="H47" s="382"/>
      <c r="I47" s="382"/>
      <c r="J47" s="382"/>
      <c r="K47" s="38"/>
      <c r="L47" s="383"/>
      <c r="M47" s="383"/>
    </row>
    <row r="48" spans="1:24" hidden="1" x14ac:dyDescent="0.2">
      <c r="A48" s="381"/>
      <c r="B48" s="381"/>
      <c r="C48" s="381"/>
      <c r="D48" s="381"/>
      <c r="E48" s="382"/>
      <c r="F48" s="382"/>
      <c r="G48" s="382"/>
      <c r="H48" s="382"/>
      <c r="I48" s="382"/>
      <c r="J48" s="382"/>
      <c r="K48" s="38"/>
      <c r="L48" s="383"/>
      <c r="M48" s="383"/>
    </row>
    <row r="49" spans="1:13" hidden="1" x14ac:dyDescent="0.2">
      <c r="A49" s="382"/>
      <c r="B49" s="382"/>
      <c r="C49" s="382"/>
      <c r="D49" s="382"/>
      <c r="E49" s="382"/>
      <c r="F49" s="382"/>
      <c r="G49" s="382"/>
      <c r="H49" s="382"/>
      <c r="I49" s="382"/>
      <c r="J49" s="382"/>
      <c r="K49" s="38"/>
      <c r="L49" s="383"/>
      <c r="M49" s="383"/>
    </row>
    <row r="50" spans="1:13" hidden="1" x14ac:dyDescent="0.2">
      <c r="A50" s="382"/>
      <c r="B50" s="382"/>
      <c r="C50" s="382"/>
      <c r="D50" s="382"/>
      <c r="E50" s="382"/>
      <c r="F50" s="382"/>
      <c r="G50" s="382"/>
      <c r="H50" s="382"/>
      <c r="I50" s="382"/>
      <c r="J50" s="382"/>
      <c r="K50" s="38"/>
      <c r="L50" s="383"/>
      <c r="M50" s="383"/>
    </row>
    <row r="51" spans="1:13" hidden="1" x14ac:dyDescent="0.2">
      <c r="A51" s="382"/>
      <c r="B51" s="382"/>
      <c r="C51" s="382"/>
      <c r="D51" s="382"/>
      <c r="E51" s="382"/>
      <c r="F51" s="382"/>
      <c r="G51" s="382"/>
      <c r="H51" s="382"/>
      <c r="I51" s="382"/>
      <c r="J51" s="382"/>
      <c r="K51" s="38"/>
      <c r="L51" s="383"/>
      <c r="M51" s="383"/>
    </row>
    <row r="52" spans="1:13" hidden="1" x14ac:dyDescent="0.2">
      <c r="A52" s="382"/>
      <c r="B52" s="382"/>
      <c r="C52" s="382"/>
      <c r="D52" s="382"/>
      <c r="E52" s="382"/>
      <c r="F52" s="382"/>
      <c r="G52" s="382"/>
      <c r="H52" s="382"/>
      <c r="I52" s="382"/>
      <c r="J52" s="382"/>
      <c r="K52" s="38"/>
      <c r="L52" s="383"/>
      <c r="M52" s="383"/>
    </row>
    <row r="53" spans="1:13" hidden="1" x14ac:dyDescent="0.2">
      <c r="A53" s="382"/>
      <c r="B53" s="382"/>
      <c r="C53" s="382"/>
      <c r="D53" s="382"/>
      <c r="E53" s="382"/>
      <c r="F53" s="382"/>
      <c r="G53" s="382"/>
      <c r="H53" s="382"/>
      <c r="I53" s="382"/>
      <c r="J53" s="382"/>
      <c r="K53" s="38"/>
      <c r="L53" s="383"/>
      <c r="M53" s="383"/>
    </row>
    <row r="54" spans="1:13" hidden="1" x14ac:dyDescent="0.2">
      <c r="A54" s="382"/>
      <c r="B54" s="382"/>
      <c r="C54" s="382"/>
      <c r="D54" s="382"/>
      <c r="E54" s="382"/>
      <c r="F54" s="382"/>
      <c r="G54" s="382"/>
      <c r="H54" s="382"/>
      <c r="I54" s="382"/>
      <c r="J54" s="382"/>
      <c r="K54" s="38"/>
      <c r="L54" s="383"/>
      <c r="M54" s="383"/>
    </row>
    <row r="55" spans="1:13" ht="12" hidden="1" customHeight="1" x14ac:dyDescent="0.2">
      <c r="A55" s="382"/>
      <c r="B55" s="382"/>
      <c r="C55" s="382"/>
      <c r="D55" s="382"/>
      <c r="E55" s="382"/>
      <c r="F55" s="382"/>
      <c r="G55" s="382"/>
      <c r="H55" s="382"/>
      <c r="I55" s="382"/>
      <c r="J55" s="382"/>
      <c r="K55" s="38"/>
      <c r="L55" s="383"/>
      <c r="M55" s="383"/>
    </row>
    <row r="56" spans="1:13" ht="114" hidden="1" customHeight="1" x14ac:dyDescent="0.2">
      <c r="A56" s="382"/>
      <c r="B56" s="382"/>
      <c r="C56" s="382"/>
      <c r="D56" s="382"/>
      <c r="E56" s="382"/>
      <c r="F56" s="382"/>
      <c r="G56" s="382"/>
      <c r="H56" s="382"/>
      <c r="I56" s="382"/>
      <c r="J56" s="382"/>
      <c r="K56" s="38"/>
      <c r="L56" s="383"/>
      <c r="M56" s="383"/>
    </row>
    <row r="57" spans="1:13" hidden="1" x14ac:dyDescent="0.2">
      <c r="A57" s="382"/>
      <c r="B57" s="382"/>
      <c r="C57" s="382"/>
      <c r="D57" s="382"/>
      <c r="E57" s="382"/>
      <c r="F57" s="382"/>
      <c r="G57" s="382"/>
      <c r="H57" s="382"/>
      <c r="I57" s="382"/>
      <c r="J57" s="382"/>
      <c r="K57" s="38"/>
      <c r="L57" s="383"/>
      <c r="M57" s="383"/>
    </row>
    <row r="58" spans="1:13" hidden="1" x14ac:dyDescent="0.2">
      <c r="A58" s="382"/>
      <c r="B58" s="382"/>
      <c r="C58" s="382"/>
      <c r="D58" s="382"/>
      <c r="E58" s="382"/>
      <c r="F58" s="382"/>
      <c r="G58" s="382"/>
      <c r="H58" s="382"/>
      <c r="I58" s="382"/>
      <c r="J58" s="382"/>
      <c r="K58" s="38"/>
      <c r="L58" s="383"/>
      <c r="M58" s="383"/>
    </row>
    <row r="59" spans="1:13" hidden="1" x14ac:dyDescent="0.2">
      <c r="A59" s="382"/>
      <c r="B59" s="382"/>
      <c r="C59" s="382"/>
      <c r="D59" s="382"/>
      <c r="E59" s="382"/>
      <c r="F59" s="382"/>
      <c r="G59" s="382"/>
      <c r="H59" s="382"/>
      <c r="I59" s="382"/>
      <c r="J59" s="382"/>
      <c r="K59" s="38"/>
      <c r="L59" s="383"/>
      <c r="M59" s="383"/>
    </row>
    <row r="60" spans="1:13" hidden="1" x14ac:dyDescent="0.2">
      <c r="A60" s="382"/>
      <c r="B60" s="382"/>
      <c r="C60" s="382"/>
      <c r="D60" s="382"/>
      <c r="E60" s="382"/>
      <c r="F60" s="382"/>
      <c r="G60" s="382"/>
      <c r="H60" s="382"/>
      <c r="I60" s="382"/>
      <c r="J60" s="382"/>
      <c r="K60" s="38"/>
      <c r="L60" s="383"/>
      <c r="M60" s="383"/>
    </row>
    <row r="61" spans="1:13" hidden="1" x14ac:dyDescent="0.2">
      <c r="A61" s="382"/>
      <c r="B61" s="382"/>
      <c r="C61" s="382"/>
      <c r="D61" s="382"/>
      <c r="E61" s="382"/>
      <c r="F61" s="382"/>
      <c r="G61" s="382"/>
      <c r="H61" s="382"/>
      <c r="I61" s="382"/>
      <c r="J61" s="382"/>
      <c r="K61" s="38"/>
      <c r="L61" s="383"/>
      <c r="M61" s="383"/>
    </row>
    <row r="62" spans="1:13" hidden="1" x14ac:dyDescent="0.2">
      <c r="A62" s="382"/>
      <c r="B62" s="382"/>
      <c r="C62" s="382"/>
      <c r="D62" s="382"/>
      <c r="E62" s="382"/>
      <c r="F62" s="382"/>
      <c r="G62" s="382"/>
      <c r="H62" s="382"/>
      <c r="I62" s="382"/>
      <c r="J62" s="382"/>
      <c r="K62" s="38"/>
      <c r="L62" s="383"/>
      <c r="M62" s="383"/>
    </row>
    <row r="63" spans="1:13" hidden="1" x14ac:dyDescent="0.2">
      <c r="A63" s="382"/>
      <c r="B63" s="382"/>
      <c r="C63" s="382"/>
      <c r="D63" s="382"/>
      <c r="E63" s="382"/>
      <c r="F63" s="382"/>
      <c r="G63" s="382"/>
      <c r="H63" s="382"/>
      <c r="I63" s="382"/>
      <c r="J63" s="382"/>
      <c r="K63" s="38"/>
      <c r="L63" s="383"/>
      <c r="M63" s="383"/>
    </row>
    <row r="64" spans="1:13" hidden="1" x14ac:dyDescent="0.2">
      <c r="A64" s="382"/>
      <c r="B64" s="382"/>
      <c r="C64" s="382"/>
      <c r="D64" s="382"/>
      <c r="E64" s="382"/>
      <c r="F64" s="382"/>
      <c r="G64" s="382"/>
      <c r="H64" s="382"/>
      <c r="I64" s="382"/>
      <c r="J64" s="382"/>
      <c r="K64" s="38"/>
      <c r="L64" s="383"/>
      <c r="M64" s="383"/>
    </row>
    <row r="65" spans="12:13" x14ac:dyDescent="0.2">
      <c r="L65" s="383"/>
      <c r="M65" s="383"/>
    </row>
  </sheetData>
  <mergeCells count="216">
    <mergeCell ref="A64:D64"/>
    <mergeCell ref="E64:J64"/>
    <mergeCell ref="L64:M64"/>
    <mergeCell ref="L65:M65"/>
    <mergeCell ref="E33:J33"/>
    <mergeCell ref="E34:J34"/>
    <mergeCell ref="A62:D62"/>
    <mergeCell ref="E62:J62"/>
    <mergeCell ref="L62:M62"/>
    <mergeCell ref="A63:D63"/>
    <mergeCell ref="E63:J63"/>
    <mergeCell ref="L63:M63"/>
    <mergeCell ref="A60:D60"/>
    <mergeCell ref="E60:J60"/>
    <mergeCell ref="L60:M60"/>
    <mergeCell ref="A61:D61"/>
    <mergeCell ref="E61:J61"/>
    <mergeCell ref="L61:M61"/>
    <mergeCell ref="A58:D58"/>
    <mergeCell ref="E58:J58"/>
    <mergeCell ref="L58:M58"/>
    <mergeCell ref="A59:D59"/>
    <mergeCell ref="E59:J59"/>
    <mergeCell ref="L59:M59"/>
    <mergeCell ref="A56:D56"/>
    <mergeCell ref="E56:J56"/>
    <mergeCell ref="L56:M56"/>
    <mergeCell ref="A57:D57"/>
    <mergeCell ref="E57:J57"/>
    <mergeCell ref="L57:M57"/>
    <mergeCell ref="A54:D54"/>
    <mergeCell ref="E54:J54"/>
    <mergeCell ref="L54:M54"/>
    <mergeCell ref="A55:D55"/>
    <mergeCell ref="E55:J55"/>
    <mergeCell ref="L55:M55"/>
    <mergeCell ref="A52:D52"/>
    <mergeCell ref="E52:J52"/>
    <mergeCell ref="L52:M52"/>
    <mergeCell ref="A53:D53"/>
    <mergeCell ref="E53:J53"/>
    <mergeCell ref="L53:M53"/>
    <mergeCell ref="A50:D50"/>
    <mergeCell ref="E50:J50"/>
    <mergeCell ref="L50:M50"/>
    <mergeCell ref="A51:D51"/>
    <mergeCell ref="E51:J51"/>
    <mergeCell ref="L51:M51"/>
    <mergeCell ref="A48:D48"/>
    <mergeCell ref="E48:J48"/>
    <mergeCell ref="L48:M48"/>
    <mergeCell ref="A49:D49"/>
    <mergeCell ref="E49:J49"/>
    <mergeCell ref="L49:M49"/>
    <mergeCell ref="A45:D45"/>
    <mergeCell ref="E45:J45"/>
    <mergeCell ref="A46:D46"/>
    <mergeCell ref="E46:J46"/>
    <mergeCell ref="L46:M46"/>
    <mergeCell ref="A47:D47"/>
    <mergeCell ref="E47:J47"/>
    <mergeCell ref="L47:M47"/>
    <mergeCell ref="A44:D44"/>
    <mergeCell ref="E44:J44"/>
    <mergeCell ref="L44:M44"/>
    <mergeCell ref="N44:O44"/>
    <mergeCell ref="P44:Q44"/>
    <mergeCell ref="R44:S44"/>
    <mergeCell ref="A39:D39"/>
    <mergeCell ref="E39:J39"/>
    <mergeCell ref="L39:M39"/>
    <mergeCell ref="A40:D40"/>
    <mergeCell ref="E40:J40"/>
    <mergeCell ref="L40:M40"/>
    <mergeCell ref="A43:D43"/>
    <mergeCell ref="A41:D41"/>
    <mergeCell ref="E41:J41"/>
    <mergeCell ref="E43:J43"/>
    <mergeCell ref="A42:D42"/>
    <mergeCell ref="E42:J42"/>
    <mergeCell ref="A37:D37"/>
    <mergeCell ref="E37:J37"/>
    <mergeCell ref="L37:M37"/>
    <mergeCell ref="A38:D38"/>
    <mergeCell ref="E38:J38"/>
    <mergeCell ref="L38:M38"/>
    <mergeCell ref="A35:D35"/>
    <mergeCell ref="E35:J35"/>
    <mergeCell ref="L35:M35"/>
    <mergeCell ref="A36:D36"/>
    <mergeCell ref="E36:J36"/>
    <mergeCell ref="L36:M36"/>
    <mergeCell ref="A31:D31"/>
    <mergeCell ref="E31:J31"/>
    <mergeCell ref="L31:M31"/>
    <mergeCell ref="A32:D32"/>
    <mergeCell ref="E32:J32"/>
    <mergeCell ref="L32:M32"/>
    <mergeCell ref="A29:D29"/>
    <mergeCell ref="E29:J29"/>
    <mergeCell ref="L29:M29"/>
    <mergeCell ref="A30:D30"/>
    <mergeCell ref="E30:J30"/>
    <mergeCell ref="L30:M30"/>
    <mergeCell ref="A27:D27"/>
    <mergeCell ref="E27:J27"/>
    <mergeCell ref="L27:M27"/>
    <mergeCell ref="A28:D28"/>
    <mergeCell ref="E28:J28"/>
    <mergeCell ref="L28:M28"/>
    <mergeCell ref="A26:D26"/>
    <mergeCell ref="E26:J26"/>
    <mergeCell ref="L26:M26"/>
    <mergeCell ref="N26:O26"/>
    <mergeCell ref="P26:Q26"/>
    <mergeCell ref="R26:S26"/>
    <mergeCell ref="A24:D24"/>
    <mergeCell ref="E24:J24"/>
    <mergeCell ref="L24:M24"/>
    <mergeCell ref="A25:D25"/>
    <mergeCell ref="E25:J25"/>
    <mergeCell ref="L25:M25"/>
    <mergeCell ref="A23:D23"/>
    <mergeCell ref="E23:J23"/>
    <mergeCell ref="L23:M23"/>
    <mergeCell ref="N23:O23"/>
    <mergeCell ref="P23:Q23"/>
    <mergeCell ref="R23:S23"/>
    <mergeCell ref="R20:S20"/>
    <mergeCell ref="A21:D21"/>
    <mergeCell ref="E21:J21"/>
    <mergeCell ref="L21:M21"/>
    <mergeCell ref="E22:J22"/>
    <mergeCell ref="L22:M22"/>
    <mergeCell ref="A19:D19"/>
    <mergeCell ref="E19:J19"/>
    <mergeCell ref="L19:M19"/>
    <mergeCell ref="N19:O19"/>
    <mergeCell ref="R19:S19"/>
    <mergeCell ref="A20:D20"/>
    <mergeCell ref="E20:J20"/>
    <mergeCell ref="L20:M20"/>
    <mergeCell ref="N20:O20"/>
    <mergeCell ref="P20:Q20"/>
    <mergeCell ref="A18:D18"/>
    <mergeCell ref="E18:J18"/>
    <mergeCell ref="L18:M18"/>
    <mergeCell ref="N18:O18"/>
    <mergeCell ref="P18:Q18"/>
    <mergeCell ref="R18:S18"/>
    <mergeCell ref="A16:D16"/>
    <mergeCell ref="E16:J16"/>
    <mergeCell ref="L16:M16"/>
    <mergeCell ref="A17:D17"/>
    <mergeCell ref="E17:J17"/>
    <mergeCell ref="L17:M17"/>
    <mergeCell ref="R14:S14"/>
    <mergeCell ref="A15:D15"/>
    <mergeCell ref="E15:J15"/>
    <mergeCell ref="L15:M15"/>
    <mergeCell ref="N15:O15"/>
    <mergeCell ref="P15:Q15"/>
    <mergeCell ref="A13:D13"/>
    <mergeCell ref="E13:J13"/>
    <mergeCell ref="L13:M13"/>
    <mergeCell ref="P13:Q13"/>
    <mergeCell ref="R13:S13"/>
    <mergeCell ref="A14:D14"/>
    <mergeCell ref="E14:J14"/>
    <mergeCell ref="L14:M14"/>
    <mergeCell ref="N14:O14"/>
    <mergeCell ref="P14:Q14"/>
    <mergeCell ref="A11:D11"/>
    <mergeCell ref="E11:J11"/>
    <mergeCell ref="L11:M11"/>
    <mergeCell ref="A12:D12"/>
    <mergeCell ref="E12:J12"/>
    <mergeCell ref="L12:M12"/>
    <mergeCell ref="N12:O12"/>
    <mergeCell ref="P12:Q12"/>
    <mergeCell ref="R12:S12"/>
    <mergeCell ref="R7:S7"/>
    <mergeCell ref="E8:J8"/>
    <mergeCell ref="L8:M8"/>
    <mergeCell ref="E9:J9"/>
    <mergeCell ref="L9:M9"/>
    <mergeCell ref="A10:D10"/>
    <mergeCell ref="E10:J10"/>
    <mergeCell ref="L10:M10"/>
    <mergeCell ref="N10:O10"/>
    <mergeCell ref="P10:Q10"/>
    <mergeCell ref="R10:S10"/>
    <mergeCell ref="A6:D6"/>
    <mergeCell ref="E6:J6"/>
    <mergeCell ref="L6:M6"/>
    <mergeCell ref="N6:O6"/>
    <mergeCell ref="P6:Q6"/>
    <mergeCell ref="A7:D7"/>
    <mergeCell ref="E7:J7"/>
    <mergeCell ref="L7:M7"/>
    <mergeCell ref="N7:O7"/>
    <mergeCell ref="P7:Q7"/>
    <mergeCell ref="P4:Q4"/>
    <mergeCell ref="R4:S4"/>
    <mergeCell ref="A5:D5"/>
    <mergeCell ref="E5:J5"/>
    <mergeCell ref="L5:M5"/>
    <mergeCell ref="N5:O5"/>
    <mergeCell ref="P5:Q5"/>
    <mergeCell ref="R5:S5"/>
    <mergeCell ref="J1:M1"/>
    <mergeCell ref="A2:M2"/>
    <mergeCell ref="A4:D4"/>
    <mergeCell ref="E4:J4"/>
    <mergeCell ref="L4:M4"/>
    <mergeCell ref="N4:O4"/>
  </mergeCells>
  <pageMargins left="0.23622047244094491" right="0.19685039370078741" top="0.15748031496062992" bottom="0.15748031496062992" header="0.31496062992125984" footer="0.31496062992125984"/>
  <pageSetup paperSize="9" scale="8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Q204"/>
  <sheetViews>
    <sheetView tabSelected="1" zoomScaleNormal="100" workbookViewId="0">
      <selection activeCell="A84" sqref="A84"/>
    </sheetView>
  </sheetViews>
  <sheetFormatPr defaultRowHeight="15.75" x14ac:dyDescent="0.25"/>
  <cols>
    <col min="1" max="1" width="54.140625" customWidth="1"/>
    <col min="2" max="2" width="4.7109375" customWidth="1"/>
    <col min="3" max="3" width="4" customWidth="1"/>
    <col min="4" max="4" width="13" style="95" customWidth="1"/>
    <col min="5" max="5" width="5.5703125" customWidth="1"/>
    <col min="6" max="6" width="12.140625" customWidth="1"/>
    <col min="7" max="7" width="12.42578125" style="96" customWidth="1"/>
    <col min="8" max="8" width="9.140625" hidden="1" customWidth="1"/>
    <col min="10" max="11" width="10.85546875" bestFit="1" customWidth="1"/>
  </cols>
  <sheetData>
    <row r="1" spans="1:14" ht="15.75" customHeight="1" x14ac:dyDescent="0.2">
      <c r="A1" s="40"/>
      <c r="B1" s="40"/>
      <c r="C1" s="40"/>
      <c r="D1" s="41"/>
      <c r="E1" s="391" t="s">
        <v>227</v>
      </c>
      <c r="F1" s="391"/>
      <c r="G1" s="391"/>
      <c r="H1" s="42"/>
      <c r="I1" s="42"/>
      <c r="J1" s="40"/>
      <c r="K1" s="40"/>
      <c r="L1" s="40"/>
      <c r="M1" s="40"/>
    </row>
    <row r="2" spans="1:14" ht="38.25" customHeight="1" x14ac:dyDescent="0.2">
      <c r="A2" s="40"/>
      <c r="B2" s="43"/>
      <c r="C2" s="43"/>
      <c r="D2" s="391" t="s">
        <v>287</v>
      </c>
      <c r="E2" s="391"/>
      <c r="F2" s="391"/>
      <c r="G2" s="391"/>
      <c r="H2" s="42"/>
      <c r="I2" s="42"/>
      <c r="J2" s="42"/>
      <c r="K2" s="40"/>
      <c r="L2" s="40"/>
      <c r="M2" s="40"/>
    </row>
    <row r="3" spans="1:14" ht="15.75" customHeight="1" x14ac:dyDescent="0.2">
      <c r="A3" s="392" t="s">
        <v>60</v>
      </c>
      <c r="B3" s="392"/>
      <c r="C3" s="392"/>
      <c r="D3" s="392"/>
      <c r="E3" s="392"/>
      <c r="F3" s="392"/>
      <c r="G3" s="392"/>
      <c r="H3" s="392"/>
      <c r="I3" s="40"/>
      <c r="J3" s="40"/>
      <c r="K3" s="40"/>
      <c r="L3" s="40"/>
      <c r="M3" s="40"/>
    </row>
    <row r="4" spans="1:14" ht="15.75" customHeight="1" x14ac:dyDescent="0.2">
      <c r="A4" s="392" t="s">
        <v>252</v>
      </c>
      <c r="B4" s="392"/>
      <c r="C4" s="392"/>
      <c r="D4" s="392"/>
      <c r="E4" s="392"/>
      <c r="F4" s="392"/>
      <c r="G4" s="392"/>
      <c r="H4" s="392"/>
      <c r="I4" s="40"/>
      <c r="J4" s="40"/>
      <c r="K4" s="40"/>
      <c r="L4" s="40"/>
      <c r="M4" s="40"/>
    </row>
    <row r="5" spans="1:14" ht="20.25" customHeight="1" x14ac:dyDescent="0.2">
      <c r="A5" s="392" t="s">
        <v>61</v>
      </c>
      <c r="B5" s="392"/>
      <c r="C5" s="392"/>
      <c r="D5" s="392"/>
      <c r="E5" s="392"/>
      <c r="F5" s="392"/>
      <c r="G5" s="392"/>
      <c r="H5" s="392"/>
      <c r="I5" s="40"/>
      <c r="J5" s="40"/>
      <c r="K5" s="40"/>
      <c r="L5" s="40"/>
      <c r="M5" s="40"/>
    </row>
    <row r="6" spans="1:14" ht="12.75" x14ac:dyDescent="0.2">
      <c r="A6" s="40"/>
      <c r="B6" s="40"/>
      <c r="C6" s="40"/>
      <c r="D6" s="41"/>
      <c r="E6" s="40"/>
      <c r="F6" s="40"/>
      <c r="G6" s="44" t="s">
        <v>62</v>
      </c>
      <c r="H6" s="40"/>
      <c r="I6" s="40"/>
      <c r="J6" s="40"/>
      <c r="K6" s="40"/>
      <c r="L6" s="40"/>
      <c r="M6" s="40"/>
    </row>
    <row r="7" spans="1:14" ht="12.75" customHeight="1" x14ac:dyDescent="0.2">
      <c r="A7" s="393" t="s">
        <v>1</v>
      </c>
      <c r="B7" s="394" t="s">
        <v>63</v>
      </c>
      <c r="C7" s="394" t="s">
        <v>64</v>
      </c>
      <c r="D7" s="396" t="s">
        <v>65</v>
      </c>
      <c r="E7" s="398" t="s">
        <v>66</v>
      </c>
      <c r="F7" s="387" t="s">
        <v>253</v>
      </c>
      <c r="G7" s="389" t="s">
        <v>254</v>
      </c>
      <c r="H7" s="40"/>
      <c r="I7" s="40"/>
      <c r="J7" s="40"/>
      <c r="K7" s="40"/>
      <c r="L7" s="40"/>
      <c r="M7" s="40"/>
    </row>
    <row r="8" spans="1:14" ht="24" customHeight="1" x14ac:dyDescent="0.2">
      <c r="A8" s="393"/>
      <c r="B8" s="395"/>
      <c r="C8" s="395"/>
      <c r="D8" s="397"/>
      <c r="E8" s="399"/>
      <c r="F8" s="388"/>
      <c r="G8" s="390"/>
      <c r="H8" s="40"/>
      <c r="I8" s="40"/>
      <c r="J8" s="173"/>
      <c r="K8" s="172"/>
      <c r="L8" s="174"/>
      <c r="M8" s="172"/>
      <c r="N8" s="172"/>
    </row>
    <row r="9" spans="1:14" x14ac:dyDescent="0.25">
      <c r="A9" s="45" t="s">
        <v>67</v>
      </c>
      <c r="B9" s="46" t="s">
        <v>68</v>
      </c>
      <c r="C9" s="46" t="s">
        <v>68</v>
      </c>
      <c r="D9" s="47" t="s">
        <v>69</v>
      </c>
      <c r="E9" s="46" t="s">
        <v>70</v>
      </c>
      <c r="F9" s="136">
        <f>F10+F56+F62+F68+F85+F105+F117+F98</f>
        <v>7202.82</v>
      </c>
      <c r="G9" s="147">
        <f>G10+G56+G62+G68+G85+G105+G117+G98</f>
        <v>7392.9</v>
      </c>
      <c r="H9" s="40"/>
      <c r="I9" s="40"/>
      <c r="J9" s="174"/>
      <c r="K9" s="174"/>
      <c r="L9" s="172"/>
      <c r="M9" s="172"/>
      <c r="N9" s="172"/>
    </row>
    <row r="10" spans="1:14" x14ac:dyDescent="0.25">
      <c r="A10" s="49" t="s">
        <v>71</v>
      </c>
      <c r="B10" s="50" t="s">
        <v>72</v>
      </c>
      <c r="C10" s="50" t="s">
        <v>68</v>
      </c>
      <c r="D10" s="51" t="s">
        <v>69</v>
      </c>
      <c r="E10" s="50" t="s">
        <v>70</v>
      </c>
      <c r="F10" s="138">
        <f>F11+F16+F30+F40+F44+F35</f>
        <v>3555.66</v>
      </c>
      <c r="G10" s="138">
        <f>G11+G16+G30+G40+G44+G35</f>
        <v>3715.3599999999997</v>
      </c>
      <c r="H10" s="40"/>
      <c r="I10" s="40"/>
      <c r="J10" s="173"/>
      <c r="K10" s="174"/>
      <c r="L10" s="174"/>
      <c r="M10" s="172"/>
      <c r="N10" s="172"/>
    </row>
    <row r="11" spans="1:14" ht="27" x14ac:dyDescent="0.25">
      <c r="A11" s="52" t="s">
        <v>73</v>
      </c>
      <c r="B11" s="53" t="s">
        <v>72</v>
      </c>
      <c r="C11" s="53" t="s">
        <v>74</v>
      </c>
      <c r="D11" s="54" t="s">
        <v>69</v>
      </c>
      <c r="E11" s="53" t="s">
        <v>70</v>
      </c>
      <c r="F11" s="146">
        <f>F15</f>
        <v>820.1</v>
      </c>
      <c r="G11" s="146">
        <f>G15</f>
        <v>820.1</v>
      </c>
      <c r="H11" s="40"/>
      <c r="I11" s="40"/>
      <c r="J11" s="40"/>
      <c r="K11" s="40"/>
      <c r="L11" s="40"/>
      <c r="M11" s="40"/>
    </row>
    <row r="12" spans="1:14" ht="27" x14ac:dyDescent="0.2">
      <c r="A12" s="139" t="s">
        <v>210</v>
      </c>
      <c r="B12" s="88" t="s">
        <v>72</v>
      </c>
      <c r="C12" s="88" t="s">
        <v>74</v>
      </c>
      <c r="D12" s="89" t="s">
        <v>75</v>
      </c>
      <c r="E12" s="88" t="s">
        <v>70</v>
      </c>
      <c r="F12" s="160">
        <f t="shared" ref="F12:G14" si="0">F13</f>
        <v>820.1</v>
      </c>
      <c r="G12" s="160">
        <f t="shared" si="0"/>
        <v>820.1</v>
      </c>
      <c r="H12" s="40"/>
      <c r="I12" s="40"/>
      <c r="J12" s="40"/>
      <c r="K12" s="40"/>
      <c r="L12" s="40"/>
      <c r="M12" s="40"/>
    </row>
    <row r="13" spans="1:14" ht="32.25" customHeight="1" x14ac:dyDescent="0.2">
      <c r="A13" s="59" t="s">
        <v>76</v>
      </c>
      <c r="B13" s="82" t="s">
        <v>72</v>
      </c>
      <c r="C13" s="82" t="s">
        <v>74</v>
      </c>
      <c r="D13" s="90" t="s">
        <v>77</v>
      </c>
      <c r="E13" s="82" t="s">
        <v>70</v>
      </c>
      <c r="F13" s="167">
        <f t="shared" si="0"/>
        <v>820.1</v>
      </c>
      <c r="G13" s="167">
        <f t="shared" si="0"/>
        <v>820.1</v>
      </c>
      <c r="H13" s="40"/>
      <c r="I13" s="40"/>
      <c r="J13" s="40"/>
      <c r="K13" s="40"/>
      <c r="L13" s="40"/>
      <c r="M13" s="40"/>
    </row>
    <row r="14" spans="1:14" ht="21" customHeight="1" x14ac:dyDescent="0.2">
      <c r="A14" s="59" t="s">
        <v>78</v>
      </c>
      <c r="B14" s="82" t="s">
        <v>72</v>
      </c>
      <c r="C14" s="82" t="s">
        <v>74</v>
      </c>
      <c r="D14" s="90" t="s">
        <v>79</v>
      </c>
      <c r="E14" s="82" t="s">
        <v>70</v>
      </c>
      <c r="F14" s="167">
        <f t="shared" si="0"/>
        <v>820.1</v>
      </c>
      <c r="G14" s="167">
        <f t="shared" si="0"/>
        <v>820.1</v>
      </c>
      <c r="H14" s="40"/>
      <c r="I14" s="40"/>
      <c r="J14" s="40"/>
      <c r="K14" s="40"/>
      <c r="L14" s="40"/>
      <c r="M14" s="40"/>
    </row>
    <row r="15" spans="1:14" ht="25.5" customHeight="1" x14ac:dyDescent="0.2">
      <c r="A15" s="60" t="s">
        <v>80</v>
      </c>
      <c r="B15" s="82" t="s">
        <v>72</v>
      </c>
      <c r="C15" s="82" t="s">
        <v>74</v>
      </c>
      <c r="D15" s="90" t="s">
        <v>79</v>
      </c>
      <c r="E15" s="82" t="s">
        <v>81</v>
      </c>
      <c r="F15" s="167">
        <v>820.1</v>
      </c>
      <c r="G15" s="167">
        <v>820.1</v>
      </c>
      <c r="H15" s="40"/>
      <c r="I15" s="40"/>
      <c r="J15" s="40"/>
      <c r="K15" s="40"/>
      <c r="L15" s="40"/>
      <c r="M15" s="40"/>
    </row>
    <row r="16" spans="1:14" ht="47.25" customHeight="1" x14ac:dyDescent="0.2">
      <c r="A16" s="61" t="s">
        <v>82</v>
      </c>
      <c r="B16" s="86" t="s">
        <v>72</v>
      </c>
      <c r="C16" s="86" t="s">
        <v>83</v>
      </c>
      <c r="D16" s="87" t="s">
        <v>69</v>
      </c>
      <c r="E16" s="86" t="s">
        <v>70</v>
      </c>
      <c r="F16" s="165">
        <f>F17+F24</f>
        <v>1759.1</v>
      </c>
      <c r="G16" s="165">
        <f>G17+G24</f>
        <v>1759.1</v>
      </c>
      <c r="H16" s="40"/>
      <c r="I16" s="40"/>
      <c r="J16" s="40"/>
      <c r="K16" s="40"/>
      <c r="L16" s="40"/>
      <c r="M16" s="40"/>
    </row>
    <row r="17" spans="1:13" ht="35.25" customHeight="1" x14ac:dyDescent="0.25">
      <c r="A17" s="139" t="s">
        <v>210</v>
      </c>
      <c r="B17" s="56" t="s">
        <v>72</v>
      </c>
      <c r="C17" s="56" t="s">
        <v>83</v>
      </c>
      <c r="D17" s="57" t="s">
        <v>75</v>
      </c>
      <c r="E17" s="56" t="s">
        <v>70</v>
      </c>
      <c r="F17" s="148">
        <f>F18</f>
        <v>1759.1</v>
      </c>
      <c r="G17" s="148">
        <f>G18</f>
        <v>1759.1</v>
      </c>
      <c r="H17" s="40"/>
      <c r="I17" s="40"/>
      <c r="J17" s="40"/>
      <c r="K17" s="40"/>
      <c r="L17" s="40"/>
      <c r="M17" s="40"/>
    </row>
    <row r="18" spans="1:13" ht="26.25" customHeight="1" x14ac:dyDescent="0.2">
      <c r="A18" s="62" t="s">
        <v>76</v>
      </c>
      <c r="B18" s="82" t="s">
        <v>72</v>
      </c>
      <c r="C18" s="82" t="s">
        <v>83</v>
      </c>
      <c r="D18" s="90" t="s">
        <v>77</v>
      </c>
      <c r="E18" s="82" t="s">
        <v>70</v>
      </c>
      <c r="F18" s="167">
        <f>F19</f>
        <v>1759.1</v>
      </c>
      <c r="G18" s="167">
        <f>G19</f>
        <v>1759.1</v>
      </c>
      <c r="H18" s="40"/>
      <c r="I18" s="40"/>
      <c r="J18" s="40"/>
      <c r="K18" s="40"/>
      <c r="L18" s="40"/>
      <c r="M18" s="40"/>
    </row>
    <row r="19" spans="1:13" ht="25.5" x14ac:dyDescent="0.2">
      <c r="A19" s="62" t="s">
        <v>84</v>
      </c>
      <c r="B19" s="82" t="s">
        <v>72</v>
      </c>
      <c r="C19" s="82" t="s">
        <v>83</v>
      </c>
      <c r="D19" s="90" t="s">
        <v>85</v>
      </c>
      <c r="E19" s="82" t="s">
        <v>70</v>
      </c>
      <c r="F19" s="167">
        <f>F20+F21+F23+F22</f>
        <v>1759.1</v>
      </c>
      <c r="G19" s="167">
        <f>G20+G21+G23+G22</f>
        <v>1759.1</v>
      </c>
      <c r="H19" s="40"/>
      <c r="I19" s="40"/>
      <c r="J19" s="40"/>
      <c r="K19" s="40"/>
      <c r="L19" s="40"/>
      <c r="M19" s="40"/>
    </row>
    <row r="20" spans="1:13" ht="25.5" x14ac:dyDescent="0.2">
      <c r="A20" s="62" t="s">
        <v>80</v>
      </c>
      <c r="B20" s="82" t="s">
        <v>72</v>
      </c>
      <c r="C20" s="82" t="s">
        <v>83</v>
      </c>
      <c r="D20" s="90" t="s">
        <v>85</v>
      </c>
      <c r="E20" s="82" t="s">
        <v>81</v>
      </c>
      <c r="F20" s="167">
        <v>1759.1</v>
      </c>
      <c r="G20" s="167">
        <v>1759.1</v>
      </c>
      <c r="H20" s="40"/>
      <c r="I20" s="40"/>
      <c r="J20" s="40"/>
      <c r="K20" s="40"/>
      <c r="L20" s="40"/>
      <c r="M20" s="40"/>
    </row>
    <row r="21" spans="1:13" ht="25.5" hidden="1" x14ac:dyDescent="0.25">
      <c r="A21" s="62" t="s">
        <v>86</v>
      </c>
      <c r="B21" s="46" t="s">
        <v>72</v>
      </c>
      <c r="C21" s="46" t="s">
        <v>83</v>
      </c>
      <c r="D21" s="47" t="s">
        <v>85</v>
      </c>
      <c r="E21" s="46" t="s">
        <v>87</v>
      </c>
      <c r="F21" s="48"/>
      <c r="G21" s="48"/>
      <c r="H21" s="40"/>
      <c r="I21" s="40"/>
      <c r="J21" s="40"/>
      <c r="K21" s="40"/>
      <c r="L21" s="40"/>
      <c r="M21" s="40"/>
    </row>
    <row r="22" spans="1:13" hidden="1" x14ac:dyDescent="0.25">
      <c r="A22" s="62" t="s">
        <v>88</v>
      </c>
      <c r="B22" s="46" t="s">
        <v>72</v>
      </c>
      <c r="C22" s="46" t="s">
        <v>83</v>
      </c>
      <c r="D22" s="47" t="s">
        <v>89</v>
      </c>
      <c r="E22" s="46" t="s">
        <v>90</v>
      </c>
      <c r="F22" s="48"/>
      <c r="G22" s="48"/>
      <c r="H22" s="40"/>
      <c r="I22" s="40"/>
      <c r="J22" s="40"/>
      <c r="K22" s="40"/>
      <c r="L22" s="40"/>
      <c r="M22" s="40"/>
    </row>
    <row r="23" spans="1:13" hidden="1" x14ac:dyDescent="0.25">
      <c r="A23" s="62" t="s">
        <v>91</v>
      </c>
      <c r="B23" s="46" t="s">
        <v>72</v>
      </c>
      <c r="C23" s="46" t="s">
        <v>83</v>
      </c>
      <c r="D23" s="47" t="s">
        <v>85</v>
      </c>
      <c r="E23" s="46" t="s">
        <v>92</v>
      </c>
      <c r="F23" s="48">
        <v>0</v>
      </c>
      <c r="G23" s="48">
        <v>0</v>
      </c>
      <c r="H23" s="40"/>
      <c r="I23" s="40"/>
      <c r="J23" s="40"/>
      <c r="K23" s="40"/>
      <c r="L23" s="40"/>
      <c r="M23" s="40"/>
    </row>
    <row r="24" spans="1:13" hidden="1" x14ac:dyDescent="0.25">
      <c r="A24" s="63" t="s">
        <v>93</v>
      </c>
      <c r="B24" s="46" t="s">
        <v>72</v>
      </c>
      <c r="C24" s="46" t="s">
        <v>83</v>
      </c>
      <c r="D24" s="47" t="s">
        <v>94</v>
      </c>
      <c r="E24" s="46" t="s">
        <v>70</v>
      </c>
      <c r="F24" s="48">
        <f>F25</f>
        <v>0</v>
      </c>
      <c r="G24" s="48">
        <f>G25</f>
        <v>0</v>
      </c>
      <c r="H24" s="40"/>
      <c r="I24" s="40"/>
      <c r="J24" s="40"/>
      <c r="K24" s="40"/>
      <c r="L24" s="40"/>
      <c r="M24" s="40"/>
    </row>
    <row r="25" spans="1:13" ht="25.5" hidden="1" x14ac:dyDescent="0.25">
      <c r="A25" s="62" t="s">
        <v>76</v>
      </c>
      <c r="B25" s="46" t="s">
        <v>72</v>
      </c>
      <c r="C25" s="46" t="s">
        <v>83</v>
      </c>
      <c r="D25" s="47" t="s">
        <v>95</v>
      </c>
      <c r="E25" s="46" t="s">
        <v>70</v>
      </c>
      <c r="F25" s="48">
        <f>F26+F28</f>
        <v>0</v>
      </c>
      <c r="G25" s="48">
        <f>G26+G28</f>
        <v>0</v>
      </c>
      <c r="H25" s="40"/>
      <c r="I25" s="40"/>
      <c r="J25" s="40"/>
      <c r="K25" s="40"/>
      <c r="L25" s="40"/>
      <c r="M25" s="40"/>
    </row>
    <row r="26" spans="1:13" ht="25.5" hidden="1" x14ac:dyDescent="0.25">
      <c r="A26" s="62" t="s">
        <v>96</v>
      </c>
      <c r="B26" s="46" t="s">
        <v>72</v>
      </c>
      <c r="C26" s="46" t="s">
        <v>83</v>
      </c>
      <c r="D26" s="47" t="s">
        <v>95</v>
      </c>
      <c r="E26" s="46" t="s">
        <v>70</v>
      </c>
      <c r="F26" s="48">
        <f>F27</f>
        <v>0</v>
      </c>
      <c r="G26" s="48">
        <f>G27</f>
        <v>0</v>
      </c>
      <c r="H26" s="40"/>
      <c r="I26" s="40"/>
      <c r="J26" s="40"/>
      <c r="K26" s="40"/>
      <c r="L26" s="40"/>
      <c r="M26" s="40"/>
    </row>
    <row r="27" spans="1:13" hidden="1" x14ac:dyDescent="0.25">
      <c r="A27" s="62" t="s">
        <v>88</v>
      </c>
      <c r="B27" s="46" t="s">
        <v>72</v>
      </c>
      <c r="C27" s="46" t="s">
        <v>83</v>
      </c>
      <c r="D27" s="47" t="s">
        <v>95</v>
      </c>
      <c r="E27" s="46" t="s">
        <v>90</v>
      </c>
      <c r="F27" s="48"/>
      <c r="G27" s="48"/>
      <c r="H27" s="40"/>
      <c r="I27" s="40"/>
      <c r="J27" s="40"/>
      <c r="K27" s="40"/>
      <c r="L27" s="40"/>
      <c r="M27" s="40"/>
    </row>
    <row r="28" spans="1:13" ht="25.5" hidden="1" x14ac:dyDescent="0.25">
      <c r="A28" s="62" t="s">
        <v>97</v>
      </c>
      <c r="B28" s="46" t="s">
        <v>72</v>
      </c>
      <c r="C28" s="46" t="s">
        <v>83</v>
      </c>
      <c r="D28" s="47" t="s">
        <v>98</v>
      </c>
      <c r="E28" s="46" t="s">
        <v>70</v>
      </c>
      <c r="F28" s="48">
        <f>F29</f>
        <v>0</v>
      </c>
      <c r="G28" s="48">
        <f>G29</f>
        <v>0</v>
      </c>
      <c r="H28" s="40"/>
      <c r="I28" s="40"/>
      <c r="J28" s="40"/>
      <c r="K28" s="40"/>
      <c r="L28" s="40"/>
      <c r="M28" s="40"/>
    </row>
    <row r="29" spans="1:13" hidden="1" x14ac:dyDescent="0.25">
      <c r="A29" s="62" t="s">
        <v>88</v>
      </c>
      <c r="B29" s="46" t="s">
        <v>72</v>
      </c>
      <c r="C29" s="46" t="s">
        <v>83</v>
      </c>
      <c r="D29" s="47" t="s">
        <v>98</v>
      </c>
      <c r="E29" s="46" t="s">
        <v>90</v>
      </c>
      <c r="F29" s="48"/>
      <c r="G29" s="48"/>
      <c r="H29" s="40"/>
      <c r="I29" s="40"/>
      <c r="J29" s="40"/>
      <c r="K29" s="40"/>
      <c r="L29" s="40"/>
      <c r="M29" s="40"/>
    </row>
    <row r="30" spans="1:13" ht="40.5" x14ac:dyDescent="0.2">
      <c r="A30" s="61" t="s">
        <v>99</v>
      </c>
      <c r="B30" s="86" t="s">
        <v>72</v>
      </c>
      <c r="C30" s="86" t="s">
        <v>100</v>
      </c>
      <c r="D30" s="87" t="s">
        <v>69</v>
      </c>
      <c r="E30" s="86" t="s">
        <v>70</v>
      </c>
      <c r="F30" s="170">
        <f>F31</f>
        <v>4</v>
      </c>
      <c r="G30" s="170">
        <f t="shared" ref="F30:G33" si="1">G31</f>
        <v>4</v>
      </c>
      <c r="H30" s="40"/>
      <c r="I30" s="40"/>
      <c r="J30" s="40"/>
      <c r="K30" s="40"/>
      <c r="L30" s="40"/>
      <c r="M30" s="40"/>
    </row>
    <row r="31" spans="1:13" ht="27" x14ac:dyDescent="0.25">
      <c r="A31" s="139" t="s">
        <v>210</v>
      </c>
      <c r="B31" s="56" t="s">
        <v>72</v>
      </c>
      <c r="C31" s="56" t="s">
        <v>100</v>
      </c>
      <c r="D31" s="57" t="s">
        <v>75</v>
      </c>
      <c r="E31" s="56" t="s">
        <v>70</v>
      </c>
      <c r="F31" s="58">
        <f t="shared" si="1"/>
        <v>4</v>
      </c>
      <c r="G31" s="58">
        <f t="shared" si="1"/>
        <v>4</v>
      </c>
      <c r="H31" s="40"/>
      <c r="I31" s="40"/>
      <c r="J31" s="40"/>
      <c r="K31" s="40"/>
      <c r="L31" s="40"/>
      <c r="M31" s="40"/>
    </row>
    <row r="32" spans="1:13" ht="25.5" x14ac:dyDescent="0.25">
      <c r="A32" s="62" t="s">
        <v>76</v>
      </c>
      <c r="B32" s="46" t="s">
        <v>72</v>
      </c>
      <c r="C32" s="46" t="s">
        <v>100</v>
      </c>
      <c r="D32" s="64" t="s">
        <v>77</v>
      </c>
      <c r="E32" s="46" t="s">
        <v>70</v>
      </c>
      <c r="F32" s="48">
        <f t="shared" si="1"/>
        <v>4</v>
      </c>
      <c r="G32" s="48">
        <f t="shared" si="1"/>
        <v>4</v>
      </c>
      <c r="H32" s="40"/>
      <c r="I32" s="40"/>
      <c r="J32" s="40"/>
      <c r="K32" s="40"/>
      <c r="L32" s="40"/>
      <c r="M32" s="40"/>
    </row>
    <row r="33" spans="1:13" ht="38.25" x14ac:dyDescent="0.25">
      <c r="A33" s="62" t="s">
        <v>101</v>
      </c>
      <c r="B33" s="46" t="s">
        <v>72</v>
      </c>
      <c r="C33" s="46" t="s">
        <v>100</v>
      </c>
      <c r="D33" s="64" t="s">
        <v>102</v>
      </c>
      <c r="E33" s="46" t="s">
        <v>70</v>
      </c>
      <c r="F33" s="48">
        <f t="shared" si="1"/>
        <v>4</v>
      </c>
      <c r="G33" s="48">
        <f t="shared" si="1"/>
        <v>4</v>
      </c>
      <c r="H33" s="40"/>
      <c r="I33" s="40"/>
      <c r="J33" s="40"/>
      <c r="K33" s="40"/>
      <c r="L33" s="40"/>
      <c r="M33" s="40"/>
    </row>
    <row r="34" spans="1:13" ht="14.25" customHeight="1" x14ac:dyDescent="0.25">
      <c r="A34" s="62" t="s">
        <v>88</v>
      </c>
      <c r="B34" s="46" t="s">
        <v>72</v>
      </c>
      <c r="C34" s="46" t="s">
        <v>100</v>
      </c>
      <c r="D34" s="64" t="s">
        <v>102</v>
      </c>
      <c r="E34" s="46" t="s">
        <v>90</v>
      </c>
      <c r="F34" s="48">
        <v>4</v>
      </c>
      <c r="G34" s="48">
        <v>4</v>
      </c>
      <c r="H34" s="40"/>
      <c r="I34" s="40"/>
      <c r="J34" s="40"/>
      <c r="K34" s="40"/>
      <c r="L34" s="40"/>
      <c r="M34" s="40"/>
    </row>
    <row r="35" spans="1:13" hidden="1" x14ac:dyDescent="0.25">
      <c r="A35" s="65" t="s">
        <v>103</v>
      </c>
      <c r="B35" s="53" t="s">
        <v>72</v>
      </c>
      <c r="C35" s="53" t="s">
        <v>104</v>
      </c>
      <c r="D35" s="66" t="s">
        <v>69</v>
      </c>
      <c r="E35" s="53" t="s">
        <v>70</v>
      </c>
      <c r="F35" s="67">
        <f t="shared" ref="F35:G38" si="2">F36</f>
        <v>0</v>
      </c>
      <c r="G35" s="67">
        <f t="shared" si="2"/>
        <v>0</v>
      </c>
      <c r="H35" s="40"/>
      <c r="I35" s="40"/>
      <c r="J35" s="40"/>
      <c r="K35" s="40"/>
      <c r="L35" s="40"/>
      <c r="M35" s="40"/>
    </row>
    <row r="36" spans="1:13" hidden="1" x14ac:dyDescent="0.25">
      <c r="A36" s="63" t="s">
        <v>93</v>
      </c>
      <c r="B36" s="46" t="s">
        <v>72</v>
      </c>
      <c r="C36" s="46" t="s">
        <v>104</v>
      </c>
      <c r="D36" s="64" t="s">
        <v>94</v>
      </c>
      <c r="E36" s="46" t="s">
        <v>70</v>
      </c>
      <c r="F36" s="48">
        <f t="shared" si="2"/>
        <v>0</v>
      </c>
      <c r="G36" s="48">
        <f t="shared" si="2"/>
        <v>0</v>
      </c>
      <c r="H36" s="40"/>
      <c r="I36" s="40"/>
      <c r="J36" s="40"/>
      <c r="K36" s="40"/>
      <c r="L36" s="40"/>
      <c r="M36" s="40"/>
    </row>
    <row r="37" spans="1:13" ht="25.5" hidden="1" x14ac:dyDescent="0.25">
      <c r="A37" s="62" t="s">
        <v>76</v>
      </c>
      <c r="B37" s="46" t="s">
        <v>72</v>
      </c>
      <c r="C37" s="46" t="s">
        <v>104</v>
      </c>
      <c r="D37" s="64" t="s">
        <v>95</v>
      </c>
      <c r="E37" s="46" t="s">
        <v>70</v>
      </c>
      <c r="F37" s="48">
        <f t="shared" si="2"/>
        <v>0</v>
      </c>
      <c r="G37" s="48">
        <f t="shared" si="2"/>
        <v>0</v>
      </c>
      <c r="H37" s="40"/>
      <c r="I37" s="40"/>
      <c r="J37" s="40"/>
      <c r="K37" s="40"/>
      <c r="L37" s="40"/>
      <c r="M37" s="40"/>
    </row>
    <row r="38" spans="1:13" hidden="1" x14ac:dyDescent="0.25">
      <c r="A38" s="62" t="s">
        <v>105</v>
      </c>
      <c r="B38" s="46" t="s">
        <v>72</v>
      </c>
      <c r="C38" s="46" t="s">
        <v>104</v>
      </c>
      <c r="D38" s="64" t="s">
        <v>106</v>
      </c>
      <c r="E38" s="46" t="s">
        <v>70</v>
      </c>
      <c r="F38" s="48">
        <f t="shared" si="2"/>
        <v>0</v>
      </c>
      <c r="G38" s="48">
        <f t="shared" si="2"/>
        <v>0</v>
      </c>
      <c r="H38" s="40"/>
      <c r="I38" s="40"/>
      <c r="J38" s="40"/>
      <c r="K38" s="40"/>
      <c r="L38" s="40"/>
      <c r="M38" s="40"/>
    </row>
    <row r="39" spans="1:13" hidden="1" x14ac:dyDescent="0.25">
      <c r="A39" s="62" t="s">
        <v>91</v>
      </c>
      <c r="B39" s="46" t="s">
        <v>72</v>
      </c>
      <c r="C39" s="46" t="s">
        <v>104</v>
      </c>
      <c r="D39" s="64" t="s">
        <v>106</v>
      </c>
      <c r="E39" s="46" t="s">
        <v>92</v>
      </c>
      <c r="F39" s="48"/>
      <c r="G39" s="48"/>
      <c r="H39" s="40"/>
      <c r="I39" s="40"/>
      <c r="J39" s="40"/>
      <c r="K39" s="40"/>
      <c r="L39" s="40"/>
      <c r="M39" s="40"/>
    </row>
    <row r="40" spans="1:13" x14ac:dyDescent="0.25">
      <c r="A40" s="52" t="s">
        <v>107</v>
      </c>
      <c r="B40" s="53" t="s">
        <v>72</v>
      </c>
      <c r="C40" s="53" t="s">
        <v>108</v>
      </c>
      <c r="D40" s="54" t="s">
        <v>69</v>
      </c>
      <c r="E40" s="53" t="s">
        <v>70</v>
      </c>
      <c r="F40" s="67">
        <f t="shared" ref="F40:G42" si="3">F41</f>
        <v>1</v>
      </c>
      <c r="G40" s="67">
        <f t="shared" si="3"/>
        <v>1</v>
      </c>
      <c r="H40" s="40"/>
      <c r="I40" s="40"/>
      <c r="J40" s="40"/>
      <c r="K40" s="40"/>
      <c r="L40" s="40"/>
      <c r="M40" s="40"/>
    </row>
    <row r="41" spans="1:13" ht="27" x14ac:dyDescent="0.2">
      <c r="A41" s="139" t="s">
        <v>210</v>
      </c>
      <c r="B41" s="88" t="s">
        <v>72</v>
      </c>
      <c r="C41" s="88" t="s">
        <v>108</v>
      </c>
      <c r="D41" s="89" t="s">
        <v>75</v>
      </c>
      <c r="E41" s="88" t="s">
        <v>70</v>
      </c>
      <c r="F41" s="161">
        <f t="shared" si="3"/>
        <v>1</v>
      </c>
      <c r="G41" s="161">
        <f t="shared" si="3"/>
        <v>1</v>
      </c>
      <c r="H41" s="40"/>
      <c r="I41" s="40"/>
      <c r="J41" s="40"/>
      <c r="K41" s="40"/>
      <c r="L41" s="40"/>
      <c r="M41" s="40"/>
    </row>
    <row r="42" spans="1:13" x14ac:dyDescent="0.2">
      <c r="A42" s="245" t="s">
        <v>262</v>
      </c>
      <c r="B42" s="82" t="s">
        <v>72</v>
      </c>
      <c r="C42" s="82" t="s">
        <v>108</v>
      </c>
      <c r="D42" s="244" t="s">
        <v>263</v>
      </c>
      <c r="E42" s="82" t="s">
        <v>70</v>
      </c>
      <c r="F42" s="84">
        <f t="shared" si="3"/>
        <v>1</v>
      </c>
      <c r="G42" s="84">
        <f t="shared" si="3"/>
        <v>1</v>
      </c>
      <c r="H42" s="40"/>
      <c r="I42" s="40"/>
      <c r="J42" s="40"/>
      <c r="K42" s="40"/>
      <c r="L42" s="40"/>
      <c r="M42" s="40"/>
    </row>
    <row r="43" spans="1:13" x14ac:dyDescent="0.25">
      <c r="A43" s="62" t="s">
        <v>109</v>
      </c>
      <c r="B43" s="46" t="s">
        <v>72</v>
      </c>
      <c r="C43" s="46" t="s">
        <v>108</v>
      </c>
      <c r="D43" s="246" t="s">
        <v>263</v>
      </c>
      <c r="E43" s="46" t="s">
        <v>111</v>
      </c>
      <c r="F43" s="48">
        <v>1</v>
      </c>
      <c r="G43" s="48">
        <v>1</v>
      </c>
      <c r="H43" s="40"/>
      <c r="I43" s="40"/>
      <c r="J43" s="40"/>
      <c r="K43" s="40"/>
      <c r="L43" s="40"/>
      <c r="M43" s="40"/>
    </row>
    <row r="44" spans="1:13" x14ac:dyDescent="0.25">
      <c r="A44" s="68" t="s">
        <v>112</v>
      </c>
      <c r="B44" s="53" t="s">
        <v>72</v>
      </c>
      <c r="C44" s="53" t="s">
        <v>113</v>
      </c>
      <c r="D44" s="54" t="s">
        <v>69</v>
      </c>
      <c r="E44" s="53" t="s">
        <v>70</v>
      </c>
      <c r="F44" s="135">
        <f>F45+F51</f>
        <v>971.46</v>
      </c>
      <c r="G44" s="146">
        <f>G45+G51</f>
        <v>1131.1600000000001</v>
      </c>
      <c r="H44" s="40"/>
      <c r="I44" s="40"/>
      <c r="J44" s="40"/>
      <c r="K44" s="40"/>
      <c r="L44" s="40"/>
      <c r="M44" s="40"/>
    </row>
    <row r="45" spans="1:13" ht="27" x14ac:dyDescent="0.2">
      <c r="A45" s="139" t="s">
        <v>210</v>
      </c>
      <c r="B45" s="88" t="s">
        <v>72</v>
      </c>
      <c r="C45" s="88" t="s">
        <v>113</v>
      </c>
      <c r="D45" s="89" t="s">
        <v>75</v>
      </c>
      <c r="E45" s="88" t="s">
        <v>70</v>
      </c>
      <c r="F45" s="160">
        <f>F46</f>
        <v>833.1</v>
      </c>
      <c r="G45" s="160">
        <f>G46</f>
        <v>845.34</v>
      </c>
      <c r="H45" s="40"/>
      <c r="I45" s="40"/>
      <c r="J45" s="40"/>
      <c r="K45" s="40"/>
      <c r="L45" s="40"/>
      <c r="M45" s="40"/>
    </row>
    <row r="46" spans="1:13" ht="25.5" x14ac:dyDescent="0.2">
      <c r="A46" s="62" t="s">
        <v>76</v>
      </c>
      <c r="B46" s="85" t="s">
        <v>72</v>
      </c>
      <c r="C46" s="85" t="s">
        <v>113</v>
      </c>
      <c r="D46" s="83" t="s">
        <v>77</v>
      </c>
      <c r="E46" s="85" t="s">
        <v>70</v>
      </c>
      <c r="F46" s="166">
        <f>F48+F49+F50</f>
        <v>833.1</v>
      </c>
      <c r="G46" s="166">
        <f>G48+G49+G50</f>
        <v>845.34</v>
      </c>
      <c r="H46" s="40"/>
      <c r="I46" s="40"/>
      <c r="J46" s="40"/>
      <c r="K46" s="40"/>
      <c r="L46" s="40"/>
      <c r="M46" s="40"/>
    </row>
    <row r="47" spans="1:13" ht="25.5" x14ac:dyDescent="0.2">
      <c r="A47" s="245" t="s">
        <v>167</v>
      </c>
      <c r="B47" s="85" t="s">
        <v>72</v>
      </c>
      <c r="C47" s="85" t="s">
        <v>113</v>
      </c>
      <c r="D47" s="83" t="s">
        <v>115</v>
      </c>
      <c r="E47" s="85" t="s">
        <v>70</v>
      </c>
      <c r="F47" s="166">
        <f>F48</f>
        <v>833.1</v>
      </c>
      <c r="G47" s="166">
        <f>G48</f>
        <v>845.34</v>
      </c>
      <c r="H47" s="40"/>
      <c r="I47" s="40"/>
      <c r="J47" s="40"/>
      <c r="K47" s="40"/>
      <c r="L47" s="40"/>
      <c r="M47" s="40"/>
    </row>
    <row r="48" spans="1:13" ht="15" customHeight="1" x14ac:dyDescent="0.2">
      <c r="A48" s="72" t="s">
        <v>114</v>
      </c>
      <c r="B48" s="85" t="s">
        <v>72</v>
      </c>
      <c r="C48" s="85" t="s">
        <v>113</v>
      </c>
      <c r="D48" s="83" t="s">
        <v>115</v>
      </c>
      <c r="E48" s="85" t="s">
        <v>116</v>
      </c>
      <c r="F48" s="166">
        <v>833.1</v>
      </c>
      <c r="G48" s="166">
        <v>845.34</v>
      </c>
      <c r="H48" s="40"/>
      <c r="I48" s="40"/>
      <c r="J48" s="40"/>
      <c r="K48" s="40"/>
      <c r="L48" s="40"/>
      <c r="M48" s="40"/>
    </row>
    <row r="49" spans="1:13" ht="25.5" hidden="1" x14ac:dyDescent="0.25">
      <c r="A49" s="62" t="s">
        <v>86</v>
      </c>
      <c r="B49" s="69" t="s">
        <v>72</v>
      </c>
      <c r="C49" s="69" t="s">
        <v>113</v>
      </c>
      <c r="D49" s="70" t="s">
        <v>115</v>
      </c>
      <c r="E49" s="69" t="s">
        <v>87</v>
      </c>
      <c r="F49" s="71">
        <v>0</v>
      </c>
      <c r="G49" s="71">
        <v>0</v>
      </c>
      <c r="H49" s="40"/>
      <c r="I49" s="40"/>
      <c r="J49" s="40"/>
      <c r="K49" s="40"/>
      <c r="L49" s="40"/>
      <c r="M49" s="40"/>
    </row>
    <row r="50" spans="1:13" hidden="1" x14ac:dyDescent="0.25">
      <c r="A50" s="62" t="s">
        <v>91</v>
      </c>
      <c r="B50" s="69" t="s">
        <v>72</v>
      </c>
      <c r="C50" s="69" t="s">
        <v>113</v>
      </c>
      <c r="D50" s="70" t="s">
        <v>115</v>
      </c>
      <c r="E50" s="69" t="s">
        <v>92</v>
      </c>
      <c r="F50" s="71">
        <v>0</v>
      </c>
      <c r="G50" s="71">
        <v>0</v>
      </c>
      <c r="H50" s="40"/>
      <c r="I50" s="40"/>
      <c r="J50" s="40"/>
      <c r="K50" s="40"/>
      <c r="L50" s="40"/>
      <c r="M50" s="40"/>
    </row>
    <row r="51" spans="1:13" x14ac:dyDescent="0.25">
      <c r="A51" s="153" t="s">
        <v>93</v>
      </c>
      <c r="B51" s="175" t="s">
        <v>72</v>
      </c>
      <c r="C51" s="175" t="s">
        <v>113</v>
      </c>
      <c r="D51" s="176" t="s">
        <v>94</v>
      </c>
      <c r="E51" s="175" t="s">
        <v>70</v>
      </c>
      <c r="F51" s="157">
        <f>F52</f>
        <v>138.36000000000001</v>
      </c>
      <c r="G51" s="157">
        <f>G52</f>
        <v>285.82</v>
      </c>
      <c r="H51" s="40"/>
      <c r="I51" s="40"/>
      <c r="J51" s="40"/>
      <c r="K51" s="40"/>
      <c r="L51" s="40"/>
      <c r="M51" s="40"/>
    </row>
    <row r="52" spans="1:13" ht="14.25" customHeight="1" x14ac:dyDescent="0.25">
      <c r="A52" s="62" t="s">
        <v>225</v>
      </c>
      <c r="B52" s="69" t="s">
        <v>72</v>
      </c>
      <c r="C52" s="69" t="s">
        <v>113</v>
      </c>
      <c r="D52" s="70" t="s">
        <v>224</v>
      </c>
      <c r="E52" s="69" t="s">
        <v>223</v>
      </c>
      <c r="F52" s="247">
        <v>138.36000000000001</v>
      </c>
      <c r="G52" s="247">
        <v>285.82</v>
      </c>
      <c r="H52" s="40"/>
      <c r="I52" s="40"/>
      <c r="J52" s="40"/>
      <c r="K52" s="40"/>
      <c r="L52" s="40"/>
      <c r="M52" s="40"/>
    </row>
    <row r="53" spans="1:13" ht="25.5" hidden="1" x14ac:dyDescent="0.25">
      <c r="A53" s="62" t="s">
        <v>76</v>
      </c>
      <c r="B53" s="69" t="s">
        <v>72</v>
      </c>
      <c r="C53" s="69" t="s">
        <v>113</v>
      </c>
      <c r="D53" s="70" t="s">
        <v>117</v>
      </c>
      <c r="E53" s="69" t="s">
        <v>70</v>
      </c>
      <c r="F53" s="71">
        <f>F54</f>
        <v>0</v>
      </c>
      <c r="G53" s="71">
        <f>G54</f>
        <v>0</v>
      </c>
      <c r="H53" s="40"/>
      <c r="I53" s="40"/>
      <c r="J53" s="40"/>
      <c r="K53" s="40"/>
      <c r="L53" s="40"/>
      <c r="M53" s="40"/>
    </row>
    <row r="54" spans="1:13" hidden="1" x14ac:dyDescent="0.25">
      <c r="A54" s="62" t="s">
        <v>105</v>
      </c>
      <c r="B54" s="69" t="s">
        <v>72</v>
      </c>
      <c r="C54" s="69" t="s">
        <v>113</v>
      </c>
      <c r="D54" s="70" t="s">
        <v>118</v>
      </c>
      <c r="E54" s="69" t="s">
        <v>70</v>
      </c>
      <c r="F54" s="71">
        <f>F55</f>
        <v>0</v>
      </c>
      <c r="G54" s="71">
        <f>G55</f>
        <v>0</v>
      </c>
      <c r="H54" s="40"/>
      <c r="I54" s="40"/>
      <c r="J54" s="40"/>
      <c r="K54" s="40"/>
      <c r="L54" s="40"/>
      <c r="M54" s="40"/>
    </row>
    <row r="55" spans="1:13" hidden="1" x14ac:dyDescent="0.25">
      <c r="A55" s="72" t="s">
        <v>114</v>
      </c>
      <c r="B55" s="69" t="s">
        <v>72</v>
      </c>
      <c r="C55" s="69" t="s">
        <v>113</v>
      </c>
      <c r="D55" s="70" t="s">
        <v>118</v>
      </c>
      <c r="E55" s="69" t="s">
        <v>116</v>
      </c>
      <c r="F55" s="71"/>
      <c r="G55" s="71"/>
      <c r="H55" s="40"/>
      <c r="I55" s="40"/>
      <c r="J55" s="40"/>
      <c r="K55" s="40"/>
      <c r="L55" s="40"/>
      <c r="M55" s="40"/>
    </row>
    <row r="56" spans="1:13" x14ac:dyDescent="0.25">
      <c r="A56" s="73" t="s">
        <v>119</v>
      </c>
      <c r="B56" s="50" t="s">
        <v>74</v>
      </c>
      <c r="C56" s="50" t="s">
        <v>68</v>
      </c>
      <c r="D56" s="51" t="s">
        <v>69</v>
      </c>
      <c r="E56" s="50" t="s">
        <v>70</v>
      </c>
      <c r="F56" s="138">
        <f t="shared" ref="F56:G57" si="4">F57</f>
        <v>201.51</v>
      </c>
      <c r="G56" s="138">
        <f t="shared" si="4"/>
        <v>208.69</v>
      </c>
      <c r="H56" s="40"/>
      <c r="I56" s="40"/>
      <c r="J56" s="40"/>
      <c r="K56" s="40"/>
      <c r="L56" s="40"/>
      <c r="M56" s="40"/>
    </row>
    <row r="57" spans="1:13" x14ac:dyDescent="0.25">
      <c r="A57" s="74" t="s">
        <v>120</v>
      </c>
      <c r="B57" s="53" t="s">
        <v>74</v>
      </c>
      <c r="C57" s="53" t="s">
        <v>121</v>
      </c>
      <c r="D57" s="54" t="s">
        <v>69</v>
      </c>
      <c r="E57" s="53" t="s">
        <v>70</v>
      </c>
      <c r="F57" s="146">
        <f t="shared" si="4"/>
        <v>201.51</v>
      </c>
      <c r="G57" s="146">
        <f t="shared" si="4"/>
        <v>208.69</v>
      </c>
      <c r="H57" s="40"/>
      <c r="I57" s="40"/>
      <c r="J57" s="40"/>
      <c r="K57" s="40"/>
      <c r="L57" s="40"/>
      <c r="M57" s="40"/>
    </row>
    <row r="58" spans="1:13" ht="27" x14ac:dyDescent="0.2">
      <c r="A58" s="139" t="s">
        <v>210</v>
      </c>
      <c r="B58" s="88" t="s">
        <v>74</v>
      </c>
      <c r="C58" s="88" t="s">
        <v>121</v>
      </c>
      <c r="D58" s="89" t="s">
        <v>75</v>
      </c>
      <c r="E58" s="88" t="s">
        <v>70</v>
      </c>
      <c r="F58" s="160">
        <f>F59</f>
        <v>201.51</v>
      </c>
      <c r="G58" s="160">
        <f>G59</f>
        <v>208.69</v>
      </c>
      <c r="H58" s="40"/>
      <c r="I58" s="40"/>
      <c r="J58" s="40"/>
      <c r="K58" s="40"/>
      <c r="L58" s="40"/>
      <c r="M58" s="40"/>
    </row>
    <row r="59" spans="1:13" ht="25.5" x14ac:dyDescent="0.2">
      <c r="A59" s="62" t="s">
        <v>122</v>
      </c>
      <c r="B59" s="82" t="s">
        <v>74</v>
      </c>
      <c r="C59" s="82" t="s">
        <v>121</v>
      </c>
      <c r="D59" s="90" t="s">
        <v>264</v>
      </c>
      <c r="E59" s="82" t="s">
        <v>70</v>
      </c>
      <c r="F59" s="167">
        <f>F61+F60</f>
        <v>201.51</v>
      </c>
      <c r="G59" s="167">
        <f>G61+G60</f>
        <v>208.69</v>
      </c>
      <c r="H59" s="40"/>
      <c r="I59" s="40"/>
      <c r="J59" s="40"/>
      <c r="K59" s="40"/>
      <c r="L59" s="40"/>
      <c r="M59" s="40"/>
    </row>
    <row r="60" spans="1:13" ht="24.75" customHeight="1" x14ac:dyDescent="0.2">
      <c r="A60" s="62" t="s">
        <v>80</v>
      </c>
      <c r="B60" s="82" t="s">
        <v>74</v>
      </c>
      <c r="C60" s="82" t="s">
        <v>121</v>
      </c>
      <c r="D60" s="90" t="s">
        <v>264</v>
      </c>
      <c r="E60" s="82" t="s">
        <v>81</v>
      </c>
      <c r="F60" s="167">
        <v>201.51</v>
      </c>
      <c r="G60" s="167">
        <v>208.69</v>
      </c>
      <c r="H60" s="40"/>
      <c r="I60" s="40"/>
      <c r="J60" s="40"/>
      <c r="K60" s="40"/>
      <c r="L60" s="40"/>
      <c r="M60" s="40"/>
    </row>
    <row r="61" spans="1:13" ht="25.5" hidden="1" x14ac:dyDescent="0.2">
      <c r="A61" s="62" t="s">
        <v>86</v>
      </c>
      <c r="B61" s="82" t="s">
        <v>74</v>
      </c>
      <c r="C61" s="82" t="s">
        <v>121</v>
      </c>
      <c r="D61" s="90" t="s">
        <v>123</v>
      </c>
      <c r="E61" s="82" t="s">
        <v>87</v>
      </c>
      <c r="F61" s="84">
        <v>0</v>
      </c>
      <c r="G61" s="84">
        <v>0</v>
      </c>
      <c r="H61" s="40"/>
      <c r="I61" s="40"/>
      <c r="J61" s="40"/>
      <c r="K61" s="40"/>
      <c r="L61" s="40"/>
      <c r="M61" s="40"/>
    </row>
    <row r="62" spans="1:13" ht="25.5" x14ac:dyDescent="0.2">
      <c r="A62" s="75" t="s">
        <v>124</v>
      </c>
      <c r="B62" s="168" t="s">
        <v>121</v>
      </c>
      <c r="C62" s="168" t="s">
        <v>68</v>
      </c>
      <c r="D62" s="169" t="s">
        <v>69</v>
      </c>
      <c r="E62" s="168" t="s">
        <v>70</v>
      </c>
      <c r="F62" s="171">
        <f>F63</f>
        <v>1</v>
      </c>
      <c r="G62" s="171">
        <f>G63</f>
        <v>1</v>
      </c>
      <c r="H62" s="40"/>
      <c r="I62" s="40"/>
      <c r="J62" s="40"/>
      <c r="K62" s="40"/>
      <c r="L62" s="40"/>
      <c r="M62" s="40"/>
    </row>
    <row r="63" spans="1:13" x14ac:dyDescent="0.2">
      <c r="A63" s="76" t="s">
        <v>265</v>
      </c>
      <c r="B63" s="86" t="s">
        <v>121</v>
      </c>
      <c r="C63" s="86" t="s">
        <v>125</v>
      </c>
      <c r="D63" s="87" t="s">
        <v>69</v>
      </c>
      <c r="E63" s="86" t="s">
        <v>70</v>
      </c>
      <c r="F63" s="165">
        <f t="shared" ref="F63:G63" si="5">F64</f>
        <v>1</v>
      </c>
      <c r="G63" s="165">
        <f t="shared" si="5"/>
        <v>1</v>
      </c>
      <c r="H63" s="40"/>
      <c r="I63" s="40"/>
      <c r="J63" s="40"/>
      <c r="K63" s="40"/>
      <c r="L63" s="40"/>
      <c r="M63" s="40"/>
    </row>
    <row r="64" spans="1:13" ht="31.5" customHeight="1" x14ac:dyDescent="0.2">
      <c r="A64" s="77" t="s">
        <v>266</v>
      </c>
      <c r="B64" s="88" t="s">
        <v>121</v>
      </c>
      <c r="C64" s="88" t="s">
        <v>125</v>
      </c>
      <c r="D64" s="89" t="s">
        <v>168</v>
      </c>
      <c r="E64" s="88" t="s">
        <v>70</v>
      </c>
      <c r="F64" s="160">
        <f>F65</f>
        <v>1</v>
      </c>
      <c r="G64" s="160">
        <f>G65</f>
        <v>1</v>
      </c>
      <c r="H64" s="40"/>
      <c r="I64" s="40"/>
      <c r="J64" s="40"/>
      <c r="K64" s="40"/>
      <c r="L64" s="40"/>
      <c r="M64" s="40"/>
    </row>
    <row r="65" spans="1:13" x14ac:dyDescent="0.2">
      <c r="A65" s="62" t="s">
        <v>105</v>
      </c>
      <c r="B65" s="82" t="s">
        <v>121</v>
      </c>
      <c r="C65" s="82" t="s">
        <v>125</v>
      </c>
      <c r="D65" s="90" t="s">
        <v>126</v>
      </c>
      <c r="E65" s="82" t="s">
        <v>70</v>
      </c>
      <c r="F65" s="167">
        <f>F67</f>
        <v>1</v>
      </c>
      <c r="G65" s="167">
        <f>G67</f>
        <v>1</v>
      </c>
      <c r="H65" s="40"/>
      <c r="I65" s="40"/>
      <c r="J65" s="40"/>
      <c r="K65" s="40"/>
      <c r="L65" s="40"/>
      <c r="M65" s="40"/>
    </row>
    <row r="66" spans="1:13" x14ac:dyDescent="0.2">
      <c r="A66" s="62" t="s">
        <v>267</v>
      </c>
      <c r="B66" s="82" t="s">
        <v>121</v>
      </c>
      <c r="C66" s="82" t="s">
        <v>125</v>
      </c>
      <c r="D66" s="90" t="s">
        <v>268</v>
      </c>
      <c r="E66" s="82" t="s">
        <v>70</v>
      </c>
      <c r="F66" s="167">
        <f>F67</f>
        <v>1</v>
      </c>
      <c r="G66" s="167">
        <f>G67</f>
        <v>1</v>
      </c>
      <c r="H66" s="40"/>
      <c r="I66" s="40"/>
      <c r="J66" s="40"/>
      <c r="K66" s="40"/>
      <c r="L66" s="40"/>
      <c r="M66" s="40"/>
    </row>
    <row r="67" spans="1:13" ht="25.5" x14ac:dyDescent="0.2">
      <c r="A67" s="62" t="s">
        <v>86</v>
      </c>
      <c r="B67" s="82" t="s">
        <v>121</v>
      </c>
      <c r="C67" s="82" t="s">
        <v>125</v>
      </c>
      <c r="D67" s="90" t="s">
        <v>268</v>
      </c>
      <c r="E67" s="82" t="s">
        <v>87</v>
      </c>
      <c r="F67" s="167">
        <v>1</v>
      </c>
      <c r="G67" s="167">
        <v>1</v>
      </c>
      <c r="H67" s="40"/>
      <c r="I67" s="40"/>
      <c r="J67" s="40"/>
      <c r="K67" s="40"/>
      <c r="L67" s="40"/>
      <c r="M67" s="40"/>
    </row>
    <row r="68" spans="1:13" x14ac:dyDescent="0.2">
      <c r="A68" s="78" t="s">
        <v>127</v>
      </c>
      <c r="B68" s="168" t="s">
        <v>83</v>
      </c>
      <c r="C68" s="168" t="s">
        <v>68</v>
      </c>
      <c r="D68" s="169" t="s">
        <v>69</v>
      </c>
      <c r="E68" s="168" t="s">
        <v>70</v>
      </c>
      <c r="F68" s="171">
        <f>F69+F74</f>
        <v>602.45000000000005</v>
      </c>
      <c r="G68" s="171">
        <f>G69+G74</f>
        <v>625.65</v>
      </c>
      <c r="H68" s="40"/>
      <c r="I68" s="40"/>
      <c r="J68" s="40"/>
      <c r="K68" s="40"/>
      <c r="L68" s="40"/>
      <c r="M68" s="40"/>
    </row>
    <row r="69" spans="1:13" x14ac:dyDescent="0.25">
      <c r="A69" s="74" t="s">
        <v>128</v>
      </c>
      <c r="B69" s="53" t="s">
        <v>83</v>
      </c>
      <c r="C69" s="53" t="s">
        <v>129</v>
      </c>
      <c r="D69" s="54" t="s">
        <v>69</v>
      </c>
      <c r="E69" s="53" t="s">
        <v>70</v>
      </c>
      <c r="F69" s="146">
        <f t="shared" ref="F69:G72" si="6">F70</f>
        <v>406.8</v>
      </c>
      <c r="G69" s="146">
        <f t="shared" si="6"/>
        <v>430</v>
      </c>
      <c r="H69" s="40"/>
      <c r="I69" s="40"/>
      <c r="J69" s="40"/>
      <c r="K69" s="40"/>
      <c r="L69" s="40"/>
      <c r="M69" s="40"/>
    </row>
    <row r="70" spans="1:13" ht="27" x14ac:dyDescent="0.2">
      <c r="A70" s="77" t="s">
        <v>211</v>
      </c>
      <c r="B70" s="88" t="s">
        <v>83</v>
      </c>
      <c r="C70" s="88" t="s">
        <v>129</v>
      </c>
      <c r="D70" s="89" t="s">
        <v>130</v>
      </c>
      <c r="E70" s="88" t="s">
        <v>70</v>
      </c>
      <c r="F70" s="160">
        <f t="shared" si="6"/>
        <v>406.8</v>
      </c>
      <c r="G70" s="160">
        <f t="shared" si="6"/>
        <v>430</v>
      </c>
      <c r="H70" s="40"/>
      <c r="I70" s="40"/>
      <c r="J70" s="40"/>
      <c r="K70" s="40"/>
      <c r="L70" s="40"/>
      <c r="M70" s="40"/>
    </row>
    <row r="71" spans="1:13" x14ac:dyDescent="0.2">
      <c r="A71" s="62" t="s">
        <v>105</v>
      </c>
      <c r="B71" s="82" t="s">
        <v>83</v>
      </c>
      <c r="C71" s="82" t="s">
        <v>129</v>
      </c>
      <c r="D71" s="256" t="s">
        <v>283</v>
      </c>
      <c r="E71" s="82" t="s">
        <v>70</v>
      </c>
      <c r="F71" s="167">
        <f t="shared" si="6"/>
        <v>406.8</v>
      </c>
      <c r="G71" s="167">
        <f t="shared" si="6"/>
        <v>430</v>
      </c>
      <c r="H71" s="40"/>
      <c r="I71" s="40"/>
      <c r="J71" s="40"/>
      <c r="K71" s="40"/>
      <c r="L71" s="40"/>
      <c r="M71" s="40"/>
    </row>
    <row r="72" spans="1:13" ht="19.5" customHeight="1" x14ac:dyDescent="0.2">
      <c r="A72" s="62" t="s">
        <v>131</v>
      </c>
      <c r="B72" s="82" t="s">
        <v>83</v>
      </c>
      <c r="C72" s="82" t="s">
        <v>129</v>
      </c>
      <c r="D72" s="244" t="s">
        <v>284</v>
      </c>
      <c r="E72" s="82" t="s">
        <v>70</v>
      </c>
      <c r="F72" s="167">
        <f t="shared" si="6"/>
        <v>406.8</v>
      </c>
      <c r="G72" s="167">
        <f t="shared" si="6"/>
        <v>430</v>
      </c>
      <c r="H72" s="40"/>
      <c r="I72" s="40"/>
      <c r="J72" s="40"/>
      <c r="K72" s="40"/>
      <c r="L72" s="40"/>
      <c r="M72" s="40"/>
    </row>
    <row r="73" spans="1:13" ht="25.5" x14ac:dyDescent="0.2">
      <c r="A73" s="62" t="s">
        <v>86</v>
      </c>
      <c r="B73" s="82" t="s">
        <v>83</v>
      </c>
      <c r="C73" s="82" t="s">
        <v>129</v>
      </c>
      <c r="D73" s="244" t="s">
        <v>284</v>
      </c>
      <c r="E73" s="82" t="s">
        <v>87</v>
      </c>
      <c r="F73" s="167">
        <v>406.8</v>
      </c>
      <c r="G73" s="167">
        <v>430</v>
      </c>
      <c r="H73" s="40"/>
      <c r="I73" s="40"/>
      <c r="J73" s="40"/>
      <c r="K73" s="40"/>
      <c r="L73" s="40"/>
      <c r="M73" s="40"/>
    </row>
    <row r="74" spans="1:13" x14ac:dyDescent="0.2">
      <c r="A74" s="76" t="s">
        <v>132</v>
      </c>
      <c r="B74" s="86" t="s">
        <v>83</v>
      </c>
      <c r="C74" s="86" t="s">
        <v>133</v>
      </c>
      <c r="D74" s="87" t="s">
        <v>69</v>
      </c>
      <c r="E74" s="86" t="s">
        <v>70</v>
      </c>
      <c r="F74" s="165">
        <f>F75+F82</f>
        <v>195.64999999999998</v>
      </c>
      <c r="G74" s="165">
        <f>G75+G82</f>
        <v>195.64999999999998</v>
      </c>
      <c r="H74" s="40"/>
      <c r="I74" s="40"/>
      <c r="J74" s="40"/>
      <c r="K74" s="40"/>
      <c r="L74" s="40"/>
      <c r="M74" s="40"/>
    </row>
    <row r="75" spans="1:13" ht="26.25" customHeight="1" x14ac:dyDescent="0.2">
      <c r="A75" s="77" t="s">
        <v>212</v>
      </c>
      <c r="B75" s="88" t="s">
        <v>83</v>
      </c>
      <c r="C75" s="88" t="s">
        <v>133</v>
      </c>
      <c r="D75" s="89" t="s">
        <v>134</v>
      </c>
      <c r="E75" s="88" t="s">
        <v>70</v>
      </c>
      <c r="F75" s="162">
        <f>F77+F79+F81</f>
        <v>194.64999999999998</v>
      </c>
      <c r="G75" s="162">
        <f>G77+G79+G81</f>
        <v>194.64999999999998</v>
      </c>
      <c r="H75" s="40"/>
      <c r="I75" s="40"/>
      <c r="J75" s="40"/>
      <c r="K75" s="40"/>
      <c r="L75" s="40"/>
      <c r="M75" s="40"/>
    </row>
    <row r="76" spans="1:13" hidden="1" x14ac:dyDescent="0.25">
      <c r="A76" s="62" t="s">
        <v>105</v>
      </c>
      <c r="B76" s="69" t="s">
        <v>83</v>
      </c>
      <c r="C76" s="69" t="s">
        <v>133</v>
      </c>
      <c r="D76" s="70" t="s">
        <v>135</v>
      </c>
      <c r="E76" s="69" t="s">
        <v>70</v>
      </c>
      <c r="F76" s="133">
        <f>F77</f>
        <v>0</v>
      </c>
      <c r="G76" s="133">
        <f>G77</f>
        <v>0</v>
      </c>
      <c r="H76" s="40"/>
      <c r="I76" s="40"/>
      <c r="J76" s="40"/>
      <c r="K76" s="40"/>
      <c r="L76" s="40"/>
      <c r="M76" s="40"/>
    </row>
    <row r="77" spans="1:13" ht="25.5" hidden="1" x14ac:dyDescent="0.2">
      <c r="A77" s="62" t="s">
        <v>86</v>
      </c>
      <c r="B77" s="85" t="s">
        <v>83</v>
      </c>
      <c r="C77" s="85" t="s">
        <v>133</v>
      </c>
      <c r="D77" s="83" t="s">
        <v>269</v>
      </c>
      <c r="E77" s="85" t="s">
        <v>87</v>
      </c>
      <c r="F77" s="166">
        <v>0</v>
      </c>
      <c r="G77" s="166">
        <v>0</v>
      </c>
      <c r="H77" s="40"/>
      <c r="I77" s="40"/>
      <c r="J77" s="40"/>
      <c r="K77" s="40"/>
      <c r="L77" s="40"/>
      <c r="M77" s="40"/>
    </row>
    <row r="78" spans="1:13" x14ac:dyDescent="0.25">
      <c r="A78" s="62" t="s">
        <v>270</v>
      </c>
      <c r="B78" s="85" t="s">
        <v>83</v>
      </c>
      <c r="C78" s="85" t="s">
        <v>133</v>
      </c>
      <c r="D78" s="83" t="s">
        <v>242</v>
      </c>
      <c r="E78" s="85" t="s">
        <v>70</v>
      </c>
      <c r="F78" s="133">
        <f>F79</f>
        <v>192.7</v>
      </c>
      <c r="G78" s="133">
        <f>G79</f>
        <v>192.7</v>
      </c>
      <c r="H78" s="40"/>
      <c r="I78" s="40"/>
      <c r="J78" s="40"/>
      <c r="K78" s="40"/>
      <c r="L78" s="40"/>
      <c r="M78" s="40"/>
    </row>
    <row r="79" spans="1:13" ht="25.5" x14ac:dyDescent="0.2">
      <c r="A79" s="62" t="s">
        <v>86</v>
      </c>
      <c r="B79" s="85" t="s">
        <v>83</v>
      </c>
      <c r="C79" s="85" t="s">
        <v>133</v>
      </c>
      <c r="D79" s="83" t="s">
        <v>243</v>
      </c>
      <c r="E79" s="85" t="s">
        <v>87</v>
      </c>
      <c r="F79" s="166">
        <v>192.7</v>
      </c>
      <c r="G79" s="166">
        <v>192.7</v>
      </c>
      <c r="H79" s="40"/>
      <c r="I79" s="40"/>
      <c r="J79" s="40"/>
      <c r="K79" s="40"/>
      <c r="L79" s="40"/>
      <c r="M79" s="40"/>
    </row>
    <row r="80" spans="1:13" x14ac:dyDescent="0.25">
      <c r="A80" s="62" t="s">
        <v>270</v>
      </c>
      <c r="B80" s="85" t="s">
        <v>83</v>
      </c>
      <c r="C80" s="85" t="s">
        <v>133</v>
      </c>
      <c r="D80" s="83" t="s">
        <v>244</v>
      </c>
      <c r="E80" s="85" t="s">
        <v>70</v>
      </c>
      <c r="F80" s="133">
        <f>F81</f>
        <v>1.95</v>
      </c>
      <c r="G80" s="133">
        <f>G81</f>
        <v>1.95</v>
      </c>
      <c r="H80" s="40"/>
      <c r="I80" s="40"/>
      <c r="J80" s="40"/>
      <c r="K80" s="40"/>
      <c r="L80" s="40"/>
      <c r="M80" s="40"/>
    </row>
    <row r="81" spans="1:17" ht="33.75" customHeight="1" x14ac:dyDescent="0.2">
      <c r="A81" s="62" t="s">
        <v>86</v>
      </c>
      <c r="B81" s="85" t="s">
        <v>83</v>
      </c>
      <c r="C81" s="85" t="s">
        <v>133</v>
      </c>
      <c r="D81" s="83" t="s">
        <v>245</v>
      </c>
      <c r="E81" s="85" t="s">
        <v>87</v>
      </c>
      <c r="F81" s="166">
        <v>1.95</v>
      </c>
      <c r="G81" s="166">
        <v>1.95</v>
      </c>
      <c r="H81" s="40"/>
      <c r="I81" s="40"/>
      <c r="J81" s="40"/>
      <c r="K81" s="40"/>
      <c r="L81" s="40"/>
      <c r="M81" s="40"/>
    </row>
    <row r="82" spans="1:17" ht="40.5" x14ac:dyDescent="0.2">
      <c r="A82" s="77" t="s">
        <v>213</v>
      </c>
      <c r="B82" s="88" t="s">
        <v>83</v>
      </c>
      <c r="C82" s="88" t="s">
        <v>133</v>
      </c>
      <c r="D82" s="89" t="s">
        <v>172</v>
      </c>
      <c r="E82" s="88" t="s">
        <v>70</v>
      </c>
      <c r="F82" s="160">
        <f>F83</f>
        <v>1</v>
      </c>
      <c r="G82" s="160">
        <f>G83</f>
        <v>1</v>
      </c>
      <c r="H82" s="40"/>
      <c r="I82" s="40"/>
      <c r="J82" s="40"/>
      <c r="K82" s="40"/>
      <c r="L82" s="40"/>
      <c r="M82" s="40"/>
    </row>
    <row r="83" spans="1:17" ht="18.75" customHeight="1" x14ac:dyDescent="0.2">
      <c r="A83" s="62" t="s">
        <v>271</v>
      </c>
      <c r="B83" s="85" t="s">
        <v>83</v>
      </c>
      <c r="C83" s="85" t="s">
        <v>133</v>
      </c>
      <c r="D83" s="83" t="s">
        <v>157</v>
      </c>
      <c r="E83" s="85" t="s">
        <v>70</v>
      </c>
      <c r="F83" s="166">
        <v>1</v>
      </c>
      <c r="G83" s="166">
        <v>1</v>
      </c>
      <c r="H83" s="40"/>
      <c r="I83" s="40"/>
      <c r="J83" s="40"/>
      <c r="K83" s="40"/>
      <c r="L83" s="40"/>
      <c r="M83" s="40"/>
    </row>
    <row r="84" spans="1:17" ht="30.75" customHeight="1" x14ac:dyDescent="0.25">
      <c r="A84" s="62" t="s">
        <v>86</v>
      </c>
      <c r="B84" s="85" t="s">
        <v>83</v>
      </c>
      <c r="C84" s="85" t="s">
        <v>133</v>
      </c>
      <c r="D84" s="83" t="s">
        <v>278</v>
      </c>
      <c r="E84" s="85" t="s">
        <v>87</v>
      </c>
      <c r="F84" s="166">
        <v>1</v>
      </c>
      <c r="G84" s="166">
        <v>1</v>
      </c>
      <c r="H84" s="40"/>
      <c r="I84" s="40"/>
      <c r="J84" s="40"/>
      <c r="K84" s="40"/>
      <c r="L84" s="79"/>
      <c r="M84" s="79"/>
      <c r="N84" s="80"/>
      <c r="O84" s="79"/>
      <c r="P84" s="81"/>
      <c r="Q84" s="81"/>
    </row>
    <row r="85" spans="1:17" x14ac:dyDescent="0.25">
      <c r="A85" s="75" t="s">
        <v>136</v>
      </c>
      <c r="B85" s="50" t="s">
        <v>137</v>
      </c>
      <c r="C85" s="50" t="s">
        <v>68</v>
      </c>
      <c r="D85" s="51" t="s">
        <v>69</v>
      </c>
      <c r="E85" s="50" t="s">
        <v>70</v>
      </c>
      <c r="F85" s="138">
        <f>F86+F91</f>
        <v>200</v>
      </c>
      <c r="G85" s="138">
        <f>G86+G91</f>
        <v>200</v>
      </c>
      <c r="H85" s="40"/>
      <c r="I85" s="40"/>
      <c r="J85" s="40"/>
      <c r="K85" s="40"/>
      <c r="L85" s="40"/>
      <c r="M85" s="40"/>
    </row>
    <row r="86" spans="1:17" x14ac:dyDescent="0.25">
      <c r="A86" s="74" t="s">
        <v>138</v>
      </c>
      <c r="B86" s="53" t="s">
        <v>137</v>
      </c>
      <c r="C86" s="53" t="s">
        <v>72</v>
      </c>
      <c r="D86" s="54" t="s">
        <v>69</v>
      </c>
      <c r="E86" s="53" t="s">
        <v>70</v>
      </c>
      <c r="F86" s="55">
        <f>F87</f>
        <v>80</v>
      </c>
      <c r="G86" s="55">
        <f>G87</f>
        <v>80</v>
      </c>
      <c r="H86" s="40"/>
      <c r="I86" s="40"/>
      <c r="J86" s="40"/>
      <c r="K86" s="40"/>
      <c r="L86" s="40"/>
      <c r="M86" s="40"/>
    </row>
    <row r="87" spans="1:17" ht="27" x14ac:dyDescent="0.25">
      <c r="A87" s="77" t="s">
        <v>272</v>
      </c>
      <c r="B87" s="56" t="s">
        <v>137</v>
      </c>
      <c r="C87" s="56" t="s">
        <v>72</v>
      </c>
      <c r="D87" s="57" t="s">
        <v>173</v>
      </c>
      <c r="E87" s="56" t="s">
        <v>70</v>
      </c>
      <c r="F87" s="58">
        <f>F88</f>
        <v>80</v>
      </c>
      <c r="G87" s="58">
        <f>G88</f>
        <v>80</v>
      </c>
      <c r="H87" s="40"/>
      <c r="I87" s="40"/>
      <c r="J87" s="40"/>
      <c r="K87" s="40"/>
      <c r="L87" s="40"/>
      <c r="M87" s="40"/>
    </row>
    <row r="88" spans="1:17" x14ac:dyDescent="0.25">
      <c r="A88" s="62" t="s">
        <v>105</v>
      </c>
      <c r="B88" s="46" t="s">
        <v>137</v>
      </c>
      <c r="C88" s="46" t="s">
        <v>72</v>
      </c>
      <c r="D88" s="47" t="s">
        <v>174</v>
      </c>
      <c r="E88" s="46" t="s">
        <v>70</v>
      </c>
      <c r="F88" s="48">
        <f>F90</f>
        <v>80</v>
      </c>
      <c r="G88" s="48">
        <f>G90</f>
        <v>80</v>
      </c>
      <c r="H88" s="40"/>
      <c r="I88" s="40"/>
      <c r="J88" s="40"/>
      <c r="K88" s="40"/>
      <c r="L88" s="40"/>
      <c r="M88" s="40"/>
    </row>
    <row r="89" spans="1:17" x14ac:dyDescent="0.25">
      <c r="A89" s="72" t="s">
        <v>139</v>
      </c>
      <c r="B89" s="46" t="s">
        <v>137</v>
      </c>
      <c r="C89" s="46" t="s">
        <v>72</v>
      </c>
      <c r="D89" s="47" t="s">
        <v>273</v>
      </c>
      <c r="E89" s="46" t="s">
        <v>70</v>
      </c>
      <c r="F89" s="48">
        <f>F90</f>
        <v>80</v>
      </c>
      <c r="G89" s="48">
        <f>G90</f>
        <v>80</v>
      </c>
      <c r="H89" s="40"/>
      <c r="I89" s="40"/>
      <c r="J89" s="40"/>
      <c r="K89" s="40"/>
      <c r="L89" s="40"/>
      <c r="M89" s="40"/>
    </row>
    <row r="90" spans="1:17" ht="25.5" x14ac:dyDescent="0.2">
      <c r="A90" s="72" t="s">
        <v>86</v>
      </c>
      <c r="B90" s="82" t="s">
        <v>137</v>
      </c>
      <c r="C90" s="82" t="s">
        <v>72</v>
      </c>
      <c r="D90" s="83" t="s">
        <v>273</v>
      </c>
      <c r="E90" s="82" t="s">
        <v>87</v>
      </c>
      <c r="F90" s="84">
        <v>80</v>
      </c>
      <c r="G90" s="84">
        <v>80</v>
      </c>
      <c r="H90" s="40"/>
      <c r="I90" s="40"/>
      <c r="J90" s="40"/>
      <c r="K90" s="40"/>
      <c r="L90" s="40"/>
      <c r="M90" s="40"/>
    </row>
    <row r="91" spans="1:17" x14ac:dyDescent="0.25">
      <c r="A91" s="76" t="s">
        <v>140</v>
      </c>
      <c r="B91" s="86" t="s">
        <v>137</v>
      </c>
      <c r="C91" s="86" t="s">
        <v>121</v>
      </c>
      <c r="D91" s="87" t="s">
        <v>69</v>
      </c>
      <c r="E91" s="86" t="s">
        <v>70</v>
      </c>
      <c r="F91" s="149">
        <f>F92</f>
        <v>120</v>
      </c>
      <c r="G91" s="149">
        <f>G92</f>
        <v>120</v>
      </c>
      <c r="H91" s="40"/>
      <c r="I91" s="40"/>
      <c r="J91" s="40"/>
      <c r="K91" s="40"/>
      <c r="L91" s="40"/>
      <c r="M91" s="40"/>
    </row>
    <row r="92" spans="1:17" ht="27" x14ac:dyDescent="0.2">
      <c r="A92" s="77" t="s">
        <v>214</v>
      </c>
      <c r="B92" s="88" t="s">
        <v>137</v>
      </c>
      <c r="C92" s="88" t="s">
        <v>121</v>
      </c>
      <c r="D92" s="89" t="s">
        <v>117</v>
      </c>
      <c r="E92" s="88" t="s">
        <v>70</v>
      </c>
      <c r="F92" s="150">
        <f>F93</f>
        <v>120</v>
      </c>
      <c r="G92" s="150">
        <f>G93</f>
        <v>120</v>
      </c>
      <c r="H92" s="40"/>
      <c r="I92" s="40"/>
      <c r="J92" s="40"/>
      <c r="K92" s="40"/>
      <c r="L92" s="40"/>
      <c r="M92" s="40"/>
    </row>
    <row r="93" spans="1:17" x14ac:dyDescent="0.2">
      <c r="A93" s="62" t="s">
        <v>105</v>
      </c>
      <c r="B93" s="82" t="s">
        <v>137</v>
      </c>
      <c r="C93" s="82" t="s">
        <v>121</v>
      </c>
      <c r="D93" s="90" t="s">
        <v>118</v>
      </c>
      <c r="E93" s="82" t="s">
        <v>70</v>
      </c>
      <c r="F93" s="151">
        <f>F94+F96</f>
        <v>120</v>
      </c>
      <c r="G93" s="151">
        <f>G94+G96</f>
        <v>120</v>
      </c>
      <c r="H93" s="40"/>
      <c r="I93" s="40"/>
      <c r="J93" s="40"/>
      <c r="K93" s="40"/>
      <c r="L93" s="40"/>
      <c r="M93" s="40"/>
    </row>
    <row r="94" spans="1:17" ht="16.5" customHeight="1" x14ac:dyDescent="0.2">
      <c r="A94" s="62" t="s">
        <v>141</v>
      </c>
      <c r="B94" s="82" t="s">
        <v>137</v>
      </c>
      <c r="C94" s="82" t="s">
        <v>121</v>
      </c>
      <c r="D94" s="90" t="s">
        <v>142</v>
      </c>
      <c r="E94" s="82" t="s">
        <v>70</v>
      </c>
      <c r="F94" s="151">
        <f>F95</f>
        <v>120</v>
      </c>
      <c r="G94" s="151">
        <f>G95</f>
        <v>120</v>
      </c>
      <c r="H94" s="40"/>
      <c r="I94" s="40"/>
      <c r="J94" s="40"/>
      <c r="K94" s="40"/>
      <c r="L94" s="40"/>
      <c r="M94" s="40"/>
    </row>
    <row r="95" spans="1:17" ht="26.25" customHeight="1" x14ac:dyDescent="0.2">
      <c r="A95" s="62" t="s">
        <v>86</v>
      </c>
      <c r="B95" s="82" t="s">
        <v>137</v>
      </c>
      <c r="C95" s="82" t="s">
        <v>121</v>
      </c>
      <c r="D95" s="90" t="s">
        <v>142</v>
      </c>
      <c r="E95" s="82" t="s">
        <v>87</v>
      </c>
      <c r="F95" s="151">
        <v>120</v>
      </c>
      <c r="G95" s="151">
        <v>120</v>
      </c>
      <c r="H95" s="40"/>
      <c r="I95" s="40"/>
      <c r="J95" s="40"/>
      <c r="K95" s="40"/>
      <c r="L95" s="40"/>
      <c r="M95" s="40"/>
    </row>
    <row r="96" spans="1:17" hidden="1" x14ac:dyDescent="0.2">
      <c r="A96" s="62" t="s">
        <v>143</v>
      </c>
      <c r="B96" s="82" t="s">
        <v>137</v>
      </c>
      <c r="C96" s="82" t="s">
        <v>121</v>
      </c>
      <c r="D96" s="90" t="s">
        <v>144</v>
      </c>
      <c r="E96" s="82" t="s">
        <v>70</v>
      </c>
      <c r="F96" s="151">
        <f>F97</f>
        <v>0</v>
      </c>
      <c r="G96" s="151">
        <f>G97</f>
        <v>0</v>
      </c>
      <c r="H96" s="40"/>
      <c r="I96" s="40"/>
      <c r="J96" s="40"/>
      <c r="K96" s="40"/>
      <c r="L96" s="40"/>
      <c r="M96" s="40"/>
    </row>
    <row r="97" spans="1:13" ht="30.75" hidden="1" customHeight="1" x14ac:dyDescent="0.2">
      <c r="A97" s="62" t="s">
        <v>86</v>
      </c>
      <c r="B97" s="82" t="s">
        <v>137</v>
      </c>
      <c r="C97" s="82" t="s">
        <v>121</v>
      </c>
      <c r="D97" s="90" t="s">
        <v>144</v>
      </c>
      <c r="E97" s="82" t="s">
        <v>87</v>
      </c>
      <c r="F97" s="151"/>
      <c r="G97" s="151"/>
      <c r="H97" s="40"/>
      <c r="I97" s="40"/>
      <c r="J97" s="40"/>
      <c r="K97" s="40"/>
      <c r="L97" s="40"/>
      <c r="M97" s="40"/>
    </row>
    <row r="98" spans="1:13" x14ac:dyDescent="0.2">
      <c r="A98" s="212" t="s">
        <v>235</v>
      </c>
      <c r="B98" s="213" t="s">
        <v>104</v>
      </c>
      <c r="C98" s="213" t="s">
        <v>68</v>
      </c>
      <c r="D98" s="169" t="s">
        <v>69</v>
      </c>
      <c r="E98" s="214" t="s">
        <v>70</v>
      </c>
      <c r="F98" s="215">
        <f>F99</f>
        <v>9.8000000000000007</v>
      </c>
      <c r="G98" s="215">
        <f>G99</f>
        <v>9.8000000000000007</v>
      </c>
      <c r="H98" s="40"/>
      <c r="I98" s="40"/>
      <c r="J98" s="40"/>
      <c r="K98" s="40"/>
      <c r="L98" s="40"/>
      <c r="M98" s="40"/>
    </row>
    <row r="99" spans="1:13" ht="30.75" customHeight="1" x14ac:dyDescent="0.2">
      <c r="A99" s="220" t="s">
        <v>236</v>
      </c>
      <c r="B99" s="211" t="s">
        <v>104</v>
      </c>
      <c r="C99" s="211" t="s">
        <v>137</v>
      </c>
      <c r="D99" s="87" t="s">
        <v>69</v>
      </c>
      <c r="E99" s="86" t="s">
        <v>70</v>
      </c>
      <c r="F99" s="221">
        <f>F100</f>
        <v>9.8000000000000007</v>
      </c>
      <c r="G99" s="221">
        <f>G100</f>
        <v>9.8000000000000007</v>
      </c>
      <c r="H99" s="40"/>
      <c r="I99" s="40"/>
      <c r="J99" s="40"/>
      <c r="K99" s="40"/>
      <c r="L99" s="40"/>
      <c r="M99" s="40"/>
    </row>
    <row r="100" spans="1:13" ht="27" x14ac:dyDescent="0.25">
      <c r="A100" s="219" t="s">
        <v>210</v>
      </c>
      <c r="B100" s="210" t="s">
        <v>104</v>
      </c>
      <c r="C100" s="210" t="s">
        <v>137</v>
      </c>
      <c r="D100" s="89" t="s">
        <v>75</v>
      </c>
      <c r="E100" s="88" t="s">
        <v>70</v>
      </c>
      <c r="F100" s="150">
        <f>F101+F103</f>
        <v>9.8000000000000007</v>
      </c>
      <c r="G100" s="150">
        <f>G101+G103</f>
        <v>9.8000000000000007</v>
      </c>
      <c r="H100" s="40"/>
      <c r="I100" s="40"/>
      <c r="J100" s="40"/>
      <c r="K100" s="40"/>
      <c r="L100" s="40"/>
      <c r="M100" s="40"/>
    </row>
    <row r="101" spans="1:13" ht="63.75" x14ac:dyDescent="0.2">
      <c r="A101" s="206" t="s">
        <v>237</v>
      </c>
      <c r="B101" s="205" t="s">
        <v>104</v>
      </c>
      <c r="C101" s="205" t="s">
        <v>137</v>
      </c>
      <c r="D101" s="90" t="s">
        <v>274</v>
      </c>
      <c r="E101" s="82" t="s">
        <v>70</v>
      </c>
      <c r="F101" s="151">
        <f>F102</f>
        <v>9.7100000000000009</v>
      </c>
      <c r="G101" s="151">
        <f>G102</f>
        <v>9.7100000000000009</v>
      </c>
      <c r="H101" s="40"/>
      <c r="I101" s="40"/>
      <c r="J101" s="40"/>
      <c r="K101" s="40"/>
      <c r="L101" s="40"/>
      <c r="M101" s="40"/>
    </row>
    <row r="102" spans="1:13" ht="26.25" customHeight="1" x14ac:dyDescent="0.2">
      <c r="A102" s="207" t="s">
        <v>86</v>
      </c>
      <c r="B102" s="208" t="s">
        <v>104</v>
      </c>
      <c r="C102" s="208" t="s">
        <v>137</v>
      </c>
      <c r="D102" s="90" t="s">
        <v>274</v>
      </c>
      <c r="E102" s="82" t="s">
        <v>87</v>
      </c>
      <c r="F102" s="151">
        <v>9.7100000000000009</v>
      </c>
      <c r="G102" s="151">
        <v>9.7100000000000009</v>
      </c>
      <c r="H102" s="40"/>
      <c r="I102" s="40"/>
      <c r="J102" s="40"/>
      <c r="K102" s="40"/>
      <c r="L102" s="40"/>
      <c r="M102" s="40"/>
    </row>
    <row r="103" spans="1:13" ht="63.75" x14ac:dyDescent="0.2">
      <c r="A103" s="209" t="s">
        <v>238</v>
      </c>
      <c r="B103" s="208" t="s">
        <v>104</v>
      </c>
      <c r="C103" s="208" t="s">
        <v>137</v>
      </c>
      <c r="D103" s="90" t="s">
        <v>247</v>
      </c>
      <c r="E103" s="82" t="s">
        <v>70</v>
      </c>
      <c r="F103" s="151">
        <f>F104</f>
        <v>0.09</v>
      </c>
      <c r="G103" s="151">
        <f>G104</f>
        <v>0.09</v>
      </c>
      <c r="H103" s="40"/>
      <c r="I103" s="40"/>
      <c r="J103" s="40"/>
      <c r="K103" s="40"/>
      <c r="L103" s="40"/>
      <c r="M103" s="40"/>
    </row>
    <row r="104" spans="1:13" ht="24" customHeight="1" x14ac:dyDescent="0.2">
      <c r="A104" s="207" t="s">
        <v>86</v>
      </c>
      <c r="B104" s="208" t="s">
        <v>104</v>
      </c>
      <c r="C104" s="208" t="s">
        <v>137</v>
      </c>
      <c r="D104" s="90" t="s">
        <v>247</v>
      </c>
      <c r="E104" s="82" t="s">
        <v>87</v>
      </c>
      <c r="F104" s="151">
        <v>0.09</v>
      </c>
      <c r="G104" s="151">
        <v>0.09</v>
      </c>
      <c r="H104" s="40"/>
      <c r="I104" s="40"/>
      <c r="J104" s="40"/>
      <c r="K104" s="40"/>
      <c r="L104" s="40"/>
      <c r="M104" s="40"/>
    </row>
    <row r="105" spans="1:13" x14ac:dyDescent="0.25">
      <c r="A105" s="75" t="s">
        <v>145</v>
      </c>
      <c r="B105" s="50" t="s">
        <v>146</v>
      </c>
      <c r="C105" s="50" t="s">
        <v>68</v>
      </c>
      <c r="D105" s="51" t="s">
        <v>69</v>
      </c>
      <c r="E105" s="50" t="s">
        <v>70</v>
      </c>
      <c r="F105" s="138">
        <f>F106</f>
        <v>2364.6999999999998</v>
      </c>
      <c r="G105" s="138">
        <f>G106</f>
        <v>2364.6999999999998</v>
      </c>
      <c r="H105" s="40"/>
      <c r="I105" s="40"/>
      <c r="J105" s="40"/>
      <c r="K105" s="40"/>
      <c r="L105" s="40"/>
      <c r="M105" s="40"/>
    </row>
    <row r="106" spans="1:13" x14ac:dyDescent="0.25">
      <c r="A106" s="74" t="s">
        <v>147</v>
      </c>
      <c r="B106" s="53" t="s">
        <v>146</v>
      </c>
      <c r="C106" s="53" t="s">
        <v>72</v>
      </c>
      <c r="D106" s="54" t="s">
        <v>69</v>
      </c>
      <c r="E106" s="53" t="s">
        <v>70</v>
      </c>
      <c r="F106" s="149">
        <f>F110+F111+F112+F116+F115</f>
        <v>2364.6999999999998</v>
      </c>
      <c r="G106" s="149">
        <f>G110+G111+G112+G116+G115</f>
        <v>2364.6999999999998</v>
      </c>
      <c r="H106" s="40"/>
      <c r="I106" s="40"/>
      <c r="J106" s="40"/>
      <c r="K106" s="40"/>
      <c r="L106" s="40"/>
      <c r="M106" s="40"/>
    </row>
    <row r="107" spans="1:13" ht="27" x14ac:dyDescent="0.25">
      <c r="A107" s="77" t="s">
        <v>222</v>
      </c>
      <c r="B107" s="56" t="s">
        <v>146</v>
      </c>
      <c r="C107" s="56" t="s">
        <v>72</v>
      </c>
      <c r="D107" s="57" t="s">
        <v>148</v>
      </c>
      <c r="E107" s="56" t="s">
        <v>70</v>
      </c>
      <c r="F107" s="134">
        <f>F108+F113</f>
        <v>2364.6999999999998</v>
      </c>
      <c r="G107" s="134">
        <f>G108+G113</f>
        <v>2364.6999999999998</v>
      </c>
      <c r="H107" s="40"/>
      <c r="I107" s="40"/>
      <c r="J107" s="40"/>
      <c r="K107" s="40"/>
      <c r="L107" s="40"/>
      <c r="M107" s="40"/>
    </row>
    <row r="108" spans="1:13" x14ac:dyDescent="0.25">
      <c r="A108" s="72" t="s">
        <v>105</v>
      </c>
      <c r="B108" s="69" t="s">
        <v>146</v>
      </c>
      <c r="C108" s="69" t="s">
        <v>72</v>
      </c>
      <c r="D108" s="70" t="s">
        <v>149</v>
      </c>
      <c r="E108" s="69" t="s">
        <v>70</v>
      </c>
      <c r="F108" s="133">
        <f>F109</f>
        <v>1100.3</v>
      </c>
      <c r="G108" s="133">
        <f>G109</f>
        <v>1100.3</v>
      </c>
      <c r="H108" s="40"/>
      <c r="I108" s="40"/>
      <c r="J108" s="40"/>
      <c r="K108" s="40"/>
      <c r="L108" s="40"/>
      <c r="M108" s="40"/>
    </row>
    <row r="109" spans="1:13" x14ac:dyDescent="0.25">
      <c r="A109" s="72" t="s">
        <v>150</v>
      </c>
      <c r="B109" s="69" t="s">
        <v>146</v>
      </c>
      <c r="C109" s="69" t="s">
        <v>72</v>
      </c>
      <c r="D109" s="70" t="s">
        <v>151</v>
      </c>
      <c r="E109" s="69" t="s">
        <v>70</v>
      </c>
      <c r="F109" s="133">
        <f>F110+F111+F112</f>
        <v>1100.3</v>
      </c>
      <c r="G109" s="133">
        <f>G110+G111+G112</f>
        <v>1100.3</v>
      </c>
      <c r="H109" s="40"/>
      <c r="I109" s="40"/>
      <c r="J109" s="40"/>
      <c r="K109" s="40"/>
      <c r="L109" s="40"/>
      <c r="M109" s="40"/>
    </row>
    <row r="110" spans="1:13" ht="25.5" x14ac:dyDescent="0.25">
      <c r="A110" s="72" t="s">
        <v>275</v>
      </c>
      <c r="B110" s="69" t="s">
        <v>146</v>
      </c>
      <c r="C110" s="69" t="s">
        <v>72</v>
      </c>
      <c r="D110" s="70" t="s">
        <v>151</v>
      </c>
      <c r="E110" s="69" t="s">
        <v>116</v>
      </c>
      <c r="F110" s="133">
        <v>1100.3</v>
      </c>
      <c r="G110" s="133">
        <v>1100.3</v>
      </c>
      <c r="H110" s="40"/>
      <c r="I110" s="40"/>
      <c r="J110" s="40"/>
      <c r="K110" s="40"/>
      <c r="L110" s="40"/>
      <c r="M110" s="40"/>
    </row>
    <row r="111" spans="1:13" ht="24" hidden="1" customHeight="1" x14ac:dyDescent="0.25">
      <c r="A111" s="72" t="s">
        <v>86</v>
      </c>
      <c r="B111" s="69" t="s">
        <v>146</v>
      </c>
      <c r="C111" s="69" t="s">
        <v>72</v>
      </c>
      <c r="D111" s="70" t="s">
        <v>151</v>
      </c>
      <c r="E111" s="69" t="s">
        <v>87</v>
      </c>
      <c r="F111" s="133">
        <v>0</v>
      </c>
      <c r="G111" s="133">
        <v>0</v>
      </c>
      <c r="H111" s="40"/>
      <c r="I111" s="40"/>
      <c r="J111" s="40"/>
      <c r="K111" s="40"/>
      <c r="L111" s="40"/>
      <c r="M111" s="40"/>
    </row>
    <row r="112" spans="1:13" hidden="1" x14ac:dyDescent="0.25">
      <c r="A112" s="62" t="s">
        <v>91</v>
      </c>
      <c r="B112" s="69" t="s">
        <v>146</v>
      </c>
      <c r="C112" s="69" t="s">
        <v>72</v>
      </c>
      <c r="D112" s="70" t="s">
        <v>151</v>
      </c>
      <c r="E112" s="69" t="s">
        <v>92</v>
      </c>
      <c r="F112" s="133">
        <v>0</v>
      </c>
      <c r="G112" s="133">
        <v>0</v>
      </c>
      <c r="H112" s="40"/>
      <c r="I112" s="40"/>
      <c r="J112" s="40"/>
      <c r="K112" s="40"/>
      <c r="L112" s="40"/>
      <c r="M112" s="40"/>
    </row>
    <row r="113" spans="1:13" x14ac:dyDescent="0.25">
      <c r="A113" s="72" t="s">
        <v>105</v>
      </c>
      <c r="B113" s="69" t="s">
        <v>146</v>
      </c>
      <c r="C113" s="69" t="s">
        <v>72</v>
      </c>
      <c r="D113" s="70" t="s">
        <v>152</v>
      </c>
      <c r="E113" s="69" t="s">
        <v>70</v>
      </c>
      <c r="F113" s="133">
        <f>F114</f>
        <v>1264.4000000000001</v>
      </c>
      <c r="G113" s="133">
        <f>G114</f>
        <v>1264.4000000000001</v>
      </c>
      <c r="H113" s="40"/>
      <c r="I113" s="40"/>
      <c r="J113" s="40"/>
      <c r="K113" s="40"/>
      <c r="L113" s="40"/>
      <c r="M113" s="40"/>
    </row>
    <row r="114" spans="1:13" ht="25.5" x14ac:dyDescent="0.25">
      <c r="A114" s="72" t="s">
        <v>276</v>
      </c>
      <c r="B114" s="69" t="s">
        <v>146</v>
      </c>
      <c r="C114" s="69" t="s">
        <v>72</v>
      </c>
      <c r="D114" s="70" t="s">
        <v>153</v>
      </c>
      <c r="E114" s="69" t="s">
        <v>70</v>
      </c>
      <c r="F114" s="133">
        <f>F116+F115</f>
        <v>1264.4000000000001</v>
      </c>
      <c r="G114" s="133">
        <f>G116+G115</f>
        <v>1264.4000000000001</v>
      </c>
      <c r="H114" s="40"/>
      <c r="I114" s="40"/>
      <c r="J114" s="40"/>
      <c r="K114" s="40"/>
      <c r="L114" s="40"/>
      <c r="M114" s="40"/>
    </row>
    <row r="115" spans="1:13" ht="25.5" x14ac:dyDescent="0.25">
      <c r="A115" s="72" t="s">
        <v>275</v>
      </c>
      <c r="B115" s="69" t="s">
        <v>146</v>
      </c>
      <c r="C115" s="69" t="s">
        <v>72</v>
      </c>
      <c r="D115" s="70" t="s">
        <v>153</v>
      </c>
      <c r="E115" s="69" t="s">
        <v>116</v>
      </c>
      <c r="F115" s="133">
        <v>1108.4000000000001</v>
      </c>
      <c r="G115" s="133">
        <v>1108.4000000000001</v>
      </c>
      <c r="H115" s="40"/>
      <c r="I115" s="40"/>
      <c r="J115" s="40"/>
      <c r="K115" s="40"/>
      <c r="L115" s="40"/>
      <c r="M115" s="40"/>
    </row>
    <row r="116" spans="1:13" x14ac:dyDescent="0.25">
      <c r="A116" s="91" t="s">
        <v>91</v>
      </c>
      <c r="B116" s="69" t="s">
        <v>146</v>
      </c>
      <c r="C116" s="69" t="s">
        <v>72</v>
      </c>
      <c r="D116" s="70" t="s">
        <v>153</v>
      </c>
      <c r="E116" s="69" t="s">
        <v>92</v>
      </c>
      <c r="F116" s="133">
        <v>156</v>
      </c>
      <c r="G116" s="133">
        <v>156</v>
      </c>
      <c r="H116" s="40"/>
      <c r="I116" s="40"/>
      <c r="J116" s="40"/>
      <c r="K116" s="40"/>
      <c r="L116" s="40"/>
      <c r="M116" s="40"/>
    </row>
    <row r="117" spans="1:13" x14ac:dyDescent="0.25">
      <c r="A117" s="75" t="s">
        <v>154</v>
      </c>
      <c r="B117" s="50" t="s">
        <v>125</v>
      </c>
      <c r="C117" s="50" t="s">
        <v>68</v>
      </c>
      <c r="D117" s="51" t="s">
        <v>69</v>
      </c>
      <c r="E117" s="50" t="s">
        <v>70</v>
      </c>
      <c r="F117" s="138">
        <f>F118</f>
        <v>267.7</v>
      </c>
      <c r="G117" s="138">
        <f>G118</f>
        <v>267.7</v>
      </c>
      <c r="H117" s="40"/>
      <c r="I117" s="40"/>
      <c r="J117" s="40"/>
      <c r="K117" s="40"/>
      <c r="L117" s="40"/>
      <c r="M117" s="40"/>
    </row>
    <row r="118" spans="1:13" x14ac:dyDescent="0.25">
      <c r="A118" s="74" t="s">
        <v>155</v>
      </c>
      <c r="B118" s="53" t="s">
        <v>125</v>
      </c>
      <c r="C118" s="53" t="s">
        <v>72</v>
      </c>
      <c r="D118" s="54" t="s">
        <v>69</v>
      </c>
      <c r="E118" s="53" t="s">
        <v>70</v>
      </c>
      <c r="F118" s="149">
        <f t="shared" ref="F118:G120" si="7">F119</f>
        <v>267.7</v>
      </c>
      <c r="G118" s="149">
        <f t="shared" si="7"/>
        <v>267.7</v>
      </c>
      <c r="H118" s="40"/>
      <c r="I118" s="40"/>
      <c r="J118" s="40"/>
      <c r="K118" s="40"/>
      <c r="L118" s="40"/>
      <c r="M118" s="40"/>
    </row>
    <row r="119" spans="1:13" ht="27" x14ac:dyDescent="0.25">
      <c r="A119" s="413" t="s">
        <v>210</v>
      </c>
      <c r="B119" s="69" t="s">
        <v>125</v>
      </c>
      <c r="C119" s="69" t="s">
        <v>72</v>
      </c>
      <c r="D119" s="70" t="s">
        <v>75</v>
      </c>
      <c r="E119" s="69" t="s">
        <v>70</v>
      </c>
      <c r="F119" s="71">
        <f t="shared" si="7"/>
        <v>267.7</v>
      </c>
      <c r="G119" s="71">
        <f t="shared" si="7"/>
        <v>267.7</v>
      </c>
      <c r="H119" s="40"/>
      <c r="I119" s="40"/>
      <c r="J119" s="40"/>
      <c r="K119" s="40"/>
      <c r="L119" s="40"/>
      <c r="M119" s="40"/>
    </row>
    <row r="120" spans="1:13" x14ac:dyDescent="0.25">
      <c r="A120" s="62" t="s">
        <v>156</v>
      </c>
      <c r="B120" s="69" t="s">
        <v>125</v>
      </c>
      <c r="C120" s="69" t="s">
        <v>72</v>
      </c>
      <c r="D120" s="70" t="s">
        <v>110</v>
      </c>
      <c r="E120" s="69" t="s">
        <v>70</v>
      </c>
      <c r="F120" s="71">
        <f t="shared" si="7"/>
        <v>267.7</v>
      </c>
      <c r="G120" s="71">
        <f t="shared" si="7"/>
        <v>267.7</v>
      </c>
      <c r="H120" s="40"/>
      <c r="I120" s="40"/>
      <c r="J120" s="40"/>
      <c r="K120" s="40"/>
      <c r="L120" s="40"/>
      <c r="M120" s="40"/>
    </row>
    <row r="121" spans="1:13" x14ac:dyDescent="0.2">
      <c r="A121" s="92" t="s">
        <v>216</v>
      </c>
      <c r="B121" s="82" t="s">
        <v>125</v>
      </c>
      <c r="C121" s="82" t="s">
        <v>72</v>
      </c>
      <c r="D121" s="90" t="s">
        <v>110</v>
      </c>
      <c r="E121" s="82" t="s">
        <v>215</v>
      </c>
      <c r="F121" s="93">
        <v>267.7</v>
      </c>
      <c r="G121" s="93">
        <v>267.7</v>
      </c>
      <c r="H121" s="40"/>
      <c r="I121" s="40"/>
      <c r="J121" s="40"/>
      <c r="K121" s="40"/>
      <c r="L121" s="40"/>
      <c r="M121" s="40"/>
    </row>
    <row r="122" spans="1:13" x14ac:dyDescent="0.25">
      <c r="A122" s="40"/>
      <c r="B122" s="40"/>
      <c r="C122" s="40"/>
      <c r="D122" s="41"/>
      <c r="E122" s="40"/>
      <c r="F122" s="40"/>
      <c r="G122" s="94"/>
      <c r="H122" s="40"/>
      <c r="I122" s="40"/>
      <c r="J122" s="40"/>
      <c r="K122" s="40"/>
      <c r="L122" s="40"/>
      <c r="M122" s="40"/>
    </row>
    <row r="123" spans="1:13" x14ac:dyDescent="0.25">
      <c r="A123" s="40"/>
      <c r="B123" s="40"/>
      <c r="C123" s="40"/>
      <c r="D123" s="41"/>
      <c r="E123" s="40"/>
      <c r="F123" s="40"/>
      <c r="G123" s="94"/>
      <c r="H123" s="40"/>
      <c r="I123" s="40"/>
      <c r="J123" s="40"/>
      <c r="K123" s="40"/>
      <c r="L123" s="40"/>
      <c r="M123" s="40"/>
    </row>
    <row r="124" spans="1:13" x14ac:dyDescent="0.25">
      <c r="A124" s="40"/>
      <c r="B124" s="40"/>
      <c r="C124" s="40"/>
      <c r="D124" s="41"/>
      <c r="E124" s="40"/>
      <c r="F124" s="40"/>
      <c r="G124" s="94"/>
      <c r="H124" s="40"/>
      <c r="I124" s="40"/>
      <c r="J124" s="40"/>
      <c r="K124" s="40"/>
      <c r="L124" s="40"/>
      <c r="M124" s="40"/>
    </row>
    <row r="125" spans="1:13" x14ac:dyDescent="0.25">
      <c r="A125" s="40"/>
      <c r="B125" s="40"/>
      <c r="C125" s="40"/>
      <c r="D125" s="41"/>
      <c r="E125" s="40"/>
      <c r="F125" s="40"/>
      <c r="G125" s="94"/>
      <c r="H125" s="40"/>
      <c r="I125" s="40"/>
      <c r="J125" s="40"/>
      <c r="K125" s="40"/>
      <c r="L125" s="40"/>
      <c r="M125" s="40"/>
    </row>
    <row r="126" spans="1:13" x14ac:dyDescent="0.25">
      <c r="A126" s="40"/>
      <c r="B126" s="40"/>
      <c r="C126" s="40"/>
      <c r="D126" s="41"/>
      <c r="E126" s="40"/>
      <c r="F126" s="40"/>
      <c r="G126" s="94"/>
      <c r="H126" s="40"/>
      <c r="I126" s="40"/>
      <c r="J126" s="40"/>
      <c r="K126" s="40"/>
      <c r="L126" s="40"/>
      <c r="M126" s="40"/>
    </row>
    <row r="127" spans="1:13" x14ac:dyDescent="0.25">
      <c r="A127" s="40"/>
      <c r="B127" s="40"/>
      <c r="C127" s="40"/>
      <c r="D127" s="41"/>
      <c r="E127" s="40"/>
      <c r="F127" s="40"/>
      <c r="G127" s="94"/>
      <c r="H127" s="40"/>
      <c r="I127" s="40"/>
      <c r="J127" s="40"/>
      <c r="K127" s="40"/>
      <c r="L127" s="40"/>
      <c r="M127" s="40"/>
    </row>
    <row r="128" spans="1:13" x14ac:dyDescent="0.25">
      <c r="A128" s="40"/>
      <c r="B128" s="40"/>
      <c r="C128" s="40"/>
      <c r="D128" s="41"/>
      <c r="E128" s="40"/>
      <c r="F128" s="40"/>
      <c r="G128" s="94"/>
      <c r="H128" s="40"/>
      <c r="I128" s="40"/>
      <c r="J128" s="40"/>
      <c r="K128" s="40"/>
      <c r="L128" s="40"/>
      <c r="M128" s="40"/>
    </row>
    <row r="129" spans="1:13" x14ac:dyDescent="0.25">
      <c r="A129" s="40"/>
      <c r="B129" s="40"/>
      <c r="C129" s="40"/>
      <c r="D129" s="41"/>
      <c r="E129" s="40"/>
      <c r="F129" s="40"/>
      <c r="G129" s="94"/>
      <c r="H129" s="40"/>
      <c r="I129" s="40"/>
      <c r="J129" s="40"/>
      <c r="K129" s="40"/>
      <c r="L129" s="40"/>
      <c r="M129" s="40"/>
    </row>
    <row r="130" spans="1:13" x14ac:dyDescent="0.25">
      <c r="A130" s="40"/>
      <c r="B130" s="40"/>
      <c r="C130" s="40"/>
      <c r="D130" s="41"/>
      <c r="E130" s="40"/>
      <c r="F130" s="40"/>
      <c r="G130" s="94"/>
      <c r="H130" s="40"/>
      <c r="I130" s="40"/>
      <c r="J130" s="40"/>
      <c r="K130" s="40"/>
      <c r="L130" s="40"/>
      <c r="M130" s="40"/>
    </row>
    <row r="131" spans="1:13" x14ac:dyDescent="0.25">
      <c r="A131" s="40"/>
      <c r="B131" s="40"/>
      <c r="C131" s="40"/>
      <c r="D131" s="41"/>
      <c r="E131" s="40"/>
      <c r="F131" s="40"/>
      <c r="G131" s="94"/>
      <c r="H131" s="40"/>
      <c r="I131" s="40"/>
      <c r="J131" s="40"/>
      <c r="K131" s="40"/>
      <c r="L131" s="40"/>
      <c r="M131" s="40"/>
    </row>
    <row r="132" spans="1:13" x14ac:dyDescent="0.25">
      <c r="A132" s="40"/>
      <c r="B132" s="40"/>
      <c r="C132" s="40"/>
      <c r="D132" s="41"/>
      <c r="E132" s="40"/>
      <c r="F132" s="40"/>
      <c r="G132" s="94"/>
      <c r="H132" s="40"/>
      <c r="I132" s="40"/>
      <c r="J132" s="40"/>
      <c r="K132" s="40"/>
      <c r="L132" s="40"/>
      <c r="M132" s="40"/>
    </row>
    <row r="133" spans="1:13" x14ac:dyDescent="0.25">
      <c r="A133" s="40"/>
      <c r="B133" s="40"/>
      <c r="C133" s="40"/>
      <c r="D133" s="41"/>
      <c r="E133" s="40"/>
      <c r="F133" s="40"/>
      <c r="G133" s="94"/>
      <c r="H133" s="40"/>
      <c r="I133" s="40"/>
      <c r="J133" s="40"/>
      <c r="K133" s="40"/>
      <c r="L133" s="40"/>
      <c r="M133" s="40"/>
    </row>
    <row r="134" spans="1:13" x14ac:dyDescent="0.25">
      <c r="A134" s="40"/>
      <c r="B134" s="40"/>
      <c r="C134" s="40"/>
      <c r="D134" s="41"/>
      <c r="E134" s="40"/>
      <c r="F134" s="40"/>
      <c r="G134" s="94"/>
      <c r="H134" s="40"/>
      <c r="I134" s="40"/>
      <c r="J134" s="40"/>
      <c r="K134" s="40"/>
      <c r="L134" s="40"/>
      <c r="M134" s="40"/>
    </row>
    <row r="135" spans="1:13" x14ac:dyDescent="0.25">
      <c r="A135" s="40"/>
      <c r="B135" s="40"/>
      <c r="C135" s="40"/>
      <c r="D135" s="41"/>
      <c r="E135" s="40"/>
      <c r="F135" s="40"/>
      <c r="G135" s="94"/>
      <c r="H135" s="40"/>
      <c r="I135" s="40"/>
      <c r="J135" s="40"/>
      <c r="K135" s="40"/>
      <c r="L135" s="40"/>
      <c r="M135" s="40"/>
    </row>
    <row r="136" spans="1:13" x14ac:dyDescent="0.25">
      <c r="A136" s="40"/>
      <c r="B136" s="40"/>
      <c r="C136" s="40"/>
      <c r="D136" s="41"/>
      <c r="E136" s="40"/>
      <c r="F136" s="40"/>
      <c r="G136" s="94"/>
      <c r="H136" s="40"/>
      <c r="I136" s="40"/>
      <c r="J136" s="40"/>
      <c r="K136" s="40"/>
      <c r="L136" s="40"/>
      <c r="M136" s="40"/>
    </row>
    <row r="137" spans="1:13" x14ac:dyDescent="0.25">
      <c r="A137" s="40"/>
      <c r="B137" s="40"/>
      <c r="C137" s="40"/>
      <c r="D137" s="41"/>
      <c r="E137" s="40"/>
      <c r="F137" s="40"/>
      <c r="G137" s="94"/>
      <c r="H137" s="40"/>
      <c r="I137" s="40"/>
      <c r="J137" s="40"/>
      <c r="K137" s="40"/>
      <c r="L137" s="40"/>
      <c r="M137" s="40"/>
    </row>
    <row r="138" spans="1:13" x14ac:dyDescent="0.25">
      <c r="A138" s="40"/>
      <c r="B138" s="40"/>
      <c r="C138" s="40"/>
      <c r="D138" s="41"/>
      <c r="E138" s="40"/>
      <c r="F138" s="40"/>
      <c r="G138" s="94"/>
      <c r="H138" s="40"/>
      <c r="I138" s="40"/>
      <c r="J138" s="40"/>
      <c r="K138" s="40"/>
      <c r="L138" s="40"/>
      <c r="M138" s="40"/>
    </row>
    <row r="139" spans="1:13" x14ac:dyDescent="0.25">
      <c r="A139" s="40"/>
      <c r="B139" s="40"/>
      <c r="C139" s="40"/>
      <c r="D139" s="41"/>
      <c r="E139" s="40"/>
      <c r="F139" s="40"/>
      <c r="G139" s="94"/>
      <c r="H139" s="40"/>
      <c r="I139" s="40"/>
      <c r="J139" s="40"/>
      <c r="K139" s="40"/>
      <c r="L139" s="40"/>
      <c r="M139" s="40"/>
    </row>
    <row r="140" spans="1:13" x14ac:dyDescent="0.25">
      <c r="A140" s="40"/>
      <c r="B140" s="40"/>
      <c r="C140" s="40"/>
      <c r="D140" s="41"/>
      <c r="E140" s="40"/>
      <c r="F140" s="40"/>
      <c r="G140" s="94"/>
      <c r="H140" s="40"/>
      <c r="I140" s="40"/>
      <c r="J140" s="40"/>
      <c r="K140" s="40"/>
      <c r="L140" s="40"/>
      <c r="M140" s="40"/>
    </row>
    <row r="141" spans="1:13" x14ac:dyDescent="0.25">
      <c r="A141" s="40"/>
      <c r="B141" s="40"/>
      <c r="C141" s="40"/>
      <c r="D141" s="41"/>
      <c r="E141" s="40"/>
      <c r="F141" s="40"/>
      <c r="G141" s="94"/>
      <c r="H141" s="40"/>
      <c r="I141" s="40"/>
      <c r="J141" s="40"/>
      <c r="K141" s="40"/>
      <c r="L141" s="40"/>
      <c r="M141" s="40"/>
    </row>
    <row r="142" spans="1:13" x14ac:dyDescent="0.25">
      <c r="A142" s="40"/>
      <c r="B142" s="40"/>
      <c r="C142" s="40"/>
      <c r="D142" s="41"/>
      <c r="E142" s="40"/>
      <c r="F142" s="40"/>
      <c r="G142" s="94"/>
      <c r="H142" s="40"/>
      <c r="I142" s="40"/>
      <c r="J142" s="40"/>
      <c r="K142" s="40"/>
      <c r="L142" s="40"/>
      <c r="M142" s="40"/>
    </row>
    <row r="143" spans="1:13" x14ac:dyDescent="0.25">
      <c r="A143" s="40"/>
      <c r="B143" s="40"/>
      <c r="C143" s="40"/>
      <c r="D143" s="41"/>
      <c r="E143" s="40"/>
      <c r="F143" s="40"/>
      <c r="G143" s="94"/>
      <c r="H143" s="40"/>
      <c r="I143" s="40"/>
      <c r="J143" s="40"/>
      <c r="K143" s="40"/>
      <c r="L143" s="40"/>
      <c r="M143" s="40"/>
    </row>
    <row r="144" spans="1:13" x14ac:dyDescent="0.25">
      <c r="A144" s="40"/>
      <c r="B144" s="40"/>
      <c r="C144" s="40"/>
      <c r="D144" s="41"/>
      <c r="E144" s="40"/>
      <c r="F144" s="40"/>
      <c r="G144" s="94"/>
      <c r="H144" s="40"/>
      <c r="I144" s="40"/>
      <c r="J144" s="40"/>
      <c r="K144" s="40"/>
      <c r="L144" s="40"/>
      <c r="M144" s="40"/>
    </row>
    <row r="145" spans="1:13" x14ac:dyDescent="0.25">
      <c r="A145" s="40"/>
      <c r="B145" s="40"/>
      <c r="C145" s="40"/>
      <c r="D145" s="41"/>
      <c r="E145" s="40"/>
      <c r="F145" s="40"/>
      <c r="G145" s="94"/>
      <c r="H145" s="40"/>
      <c r="I145" s="40"/>
      <c r="J145" s="40"/>
      <c r="K145" s="40"/>
      <c r="L145" s="40"/>
      <c r="M145" s="40"/>
    </row>
    <row r="146" spans="1:13" x14ac:dyDescent="0.25">
      <c r="A146" s="40"/>
      <c r="B146" s="40"/>
      <c r="C146" s="40"/>
      <c r="D146" s="41"/>
      <c r="E146" s="40"/>
      <c r="F146" s="40"/>
      <c r="G146" s="94"/>
      <c r="H146" s="40"/>
      <c r="I146" s="40"/>
      <c r="J146" s="40"/>
      <c r="K146" s="40"/>
      <c r="L146" s="40"/>
      <c r="M146" s="40"/>
    </row>
    <row r="147" spans="1:13" x14ac:dyDescent="0.25">
      <c r="A147" s="40"/>
      <c r="B147" s="40"/>
      <c r="C147" s="40"/>
      <c r="D147" s="41"/>
      <c r="E147" s="40"/>
      <c r="F147" s="40"/>
      <c r="G147" s="94"/>
      <c r="H147" s="40"/>
      <c r="I147" s="40"/>
      <c r="J147" s="40"/>
      <c r="K147" s="40"/>
      <c r="L147" s="40"/>
      <c r="M147" s="40"/>
    </row>
    <row r="148" spans="1:13" x14ac:dyDescent="0.25">
      <c r="A148" s="40"/>
      <c r="B148" s="40"/>
      <c r="C148" s="40"/>
      <c r="D148" s="41"/>
      <c r="E148" s="40"/>
      <c r="F148" s="40"/>
      <c r="G148" s="94"/>
      <c r="H148" s="40"/>
      <c r="I148" s="40"/>
      <c r="J148" s="40"/>
      <c r="K148" s="40"/>
      <c r="L148" s="40"/>
      <c r="M148" s="40"/>
    </row>
    <row r="149" spans="1:13" x14ac:dyDescent="0.25">
      <c r="A149" s="40"/>
      <c r="B149" s="40"/>
      <c r="C149" s="40"/>
      <c r="D149" s="41"/>
      <c r="E149" s="40"/>
      <c r="F149" s="40"/>
      <c r="G149" s="94"/>
      <c r="H149" s="40"/>
      <c r="I149" s="40"/>
      <c r="J149" s="40"/>
      <c r="K149" s="40"/>
      <c r="L149" s="40"/>
      <c r="M149" s="40"/>
    </row>
    <row r="150" spans="1:13" x14ac:dyDescent="0.25">
      <c r="A150" s="40"/>
      <c r="B150" s="40"/>
      <c r="C150" s="40"/>
      <c r="D150" s="41"/>
      <c r="E150" s="40"/>
      <c r="F150" s="40"/>
      <c r="G150" s="94"/>
      <c r="H150" s="40"/>
      <c r="I150" s="40"/>
      <c r="J150" s="40"/>
      <c r="K150" s="40"/>
      <c r="L150" s="40"/>
      <c r="M150" s="40"/>
    </row>
    <row r="151" spans="1:13" x14ac:dyDescent="0.25">
      <c r="A151" s="40"/>
      <c r="B151" s="40"/>
      <c r="C151" s="40"/>
      <c r="D151" s="41"/>
      <c r="E151" s="40"/>
      <c r="F151" s="40"/>
      <c r="G151" s="94"/>
      <c r="H151" s="40"/>
      <c r="I151" s="40"/>
      <c r="J151" s="40"/>
      <c r="K151" s="40"/>
      <c r="L151" s="40"/>
      <c r="M151" s="40"/>
    </row>
    <row r="152" spans="1:13" x14ac:dyDescent="0.25">
      <c r="A152" s="40"/>
      <c r="B152" s="40"/>
      <c r="C152" s="40"/>
      <c r="D152" s="41"/>
      <c r="E152" s="40"/>
      <c r="F152" s="40"/>
      <c r="G152" s="94"/>
      <c r="H152" s="40"/>
      <c r="I152" s="40"/>
      <c r="J152" s="40"/>
      <c r="K152" s="40"/>
      <c r="L152" s="40"/>
      <c r="M152" s="40"/>
    </row>
    <row r="153" spans="1:13" x14ac:dyDescent="0.25">
      <c r="A153" s="40"/>
      <c r="B153" s="40"/>
      <c r="C153" s="40"/>
      <c r="D153" s="41"/>
      <c r="E153" s="40"/>
      <c r="F153" s="40"/>
      <c r="G153" s="94"/>
      <c r="H153" s="40"/>
      <c r="I153" s="40"/>
      <c r="J153" s="40"/>
      <c r="K153" s="40"/>
      <c r="L153" s="40"/>
      <c r="M153" s="40"/>
    </row>
    <row r="154" spans="1:13" x14ac:dyDescent="0.25">
      <c r="A154" s="40"/>
      <c r="B154" s="40"/>
      <c r="C154" s="40"/>
      <c r="D154" s="41"/>
      <c r="E154" s="40"/>
      <c r="F154" s="40"/>
      <c r="G154" s="94"/>
      <c r="H154" s="40"/>
      <c r="I154" s="40"/>
      <c r="J154" s="40"/>
      <c r="K154" s="40"/>
      <c r="L154" s="40"/>
      <c r="M154" s="40"/>
    </row>
    <row r="155" spans="1:13" x14ac:dyDescent="0.25">
      <c r="A155" s="40"/>
      <c r="B155" s="40"/>
      <c r="C155" s="40"/>
      <c r="D155" s="41"/>
      <c r="E155" s="40"/>
      <c r="F155" s="40"/>
      <c r="G155" s="94"/>
      <c r="H155" s="40"/>
      <c r="I155" s="40"/>
      <c r="J155" s="40"/>
      <c r="K155" s="40"/>
      <c r="L155" s="40"/>
      <c r="M155" s="40"/>
    </row>
    <row r="156" spans="1:13" x14ac:dyDescent="0.25">
      <c r="A156" s="40"/>
      <c r="B156" s="40"/>
      <c r="C156" s="40"/>
      <c r="D156" s="41"/>
      <c r="E156" s="40"/>
      <c r="F156" s="40"/>
      <c r="G156" s="94"/>
      <c r="H156" s="40"/>
      <c r="I156" s="40"/>
      <c r="J156" s="40"/>
      <c r="K156" s="40"/>
      <c r="L156" s="40"/>
      <c r="M156" s="40"/>
    </row>
    <row r="157" spans="1:13" x14ac:dyDescent="0.25">
      <c r="A157" s="40"/>
      <c r="B157" s="40"/>
      <c r="C157" s="40"/>
      <c r="D157" s="41"/>
      <c r="E157" s="40"/>
      <c r="F157" s="40"/>
      <c r="G157" s="94"/>
      <c r="H157" s="40"/>
      <c r="I157" s="40"/>
      <c r="J157" s="40"/>
      <c r="K157" s="40"/>
      <c r="L157" s="40"/>
      <c r="M157" s="40"/>
    </row>
    <row r="158" spans="1:13" x14ac:dyDescent="0.25">
      <c r="A158" s="40"/>
      <c r="B158" s="40"/>
      <c r="C158" s="40"/>
      <c r="D158" s="41"/>
      <c r="E158" s="40"/>
      <c r="F158" s="40"/>
      <c r="G158" s="94"/>
      <c r="H158" s="40"/>
      <c r="I158" s="40"/>
      <c r="J158" s="40"/>
      <c r="K158" s="40"/>
      <c r="L158" s="40"/>
      <c r="M158" s="40"/>
    </row>
    <row r="159" spans="1:13" x14ac:dyDescent="0.25">
      <c r="A159" s="40"/>
      <c r="B159" s="40"/>
      <c r="C159" s="40"/>
      <c r="D159" s="41"/>
      <c r="E159" s="40"/>
      <c r="F159" s="40"/>
      <c r="G159" s="94"/>
      <c r="H159" s="40"/>
      <c r="I159" s="40"/>
      <c r="J159" s="40"/>
      <c r="K159" s="40"/>
      <c r="L159" s="40"/>
      <c r="M159" s="40"/>
    </row>
    <row r="160" spans="1:13" x14ac:dyDescent="0.25">
      <c r="A160" s="40"/>
      <c r="B160" s="40"/>
      <c r="C160" s="40"/>
      <c r="D160" s="41"/>
      <c r="E160" s="40"/>
      <c r="F160" s="40"/>
      <c r="G160" s="94"/>
      <c r="H160" s="40"/>
      <c r="I160" s="40"/>
      <c r="J160" s="40"/>
      <c r="K160" s="40"/>
      <c r="L160" s="40"/>
      <c r="M160" s="40"/>
    </row>
    <row r="161" spans="1:13" x14ac:dyDescent="0.25">
      <c r="A161" s="40"/>
      <c r="B161" s="40"/>
      <c r="C161" s="40"/>
      <c r="D161" s="41"/>
      <c r="E161" s="40"/>
      <c r="F161" s="40"/>
      <c r="G161" s="94"/>
      <c r="H161" s="40"/>
      <c r="I161" s="40"/>
      <c r="J161" s="40"/>
      <c r="K161" s="40"/>
      <c r="L161" s="40"/>
      <c r="M161" s="40"/>
    </row>
    <row r="162" spans="1:13" x14ac:dyDescent="0.25">
      <c r="A162" s="40"/>
      <c r="B162" s="40"/>
      <c r="C162" s="40"/>
      <c r="D162" s="41"/>
      <c r="E162" s="40"/>
      <c r="F162" s="40"/>
      <c r="G162" s="94"/>
      <c r="H162" s="40"/>
      <c r="I162" s="40"/>
      <c r="J162" s="40"/>
      <c r="K162" s="40"/>
      <c r="L162" s="40"/>
      <c r="M162" s="40"/>
    </row>
    <row r="163" spans="1:13" x14ac:dyDescent="0.25">
      <c r="A163" s="40"/>
      <c r="B163" s="40"/>
      <c r="C163" s="40"/>
      <c r="D163" s="41"/>
      <c r="E163" s="40"/>
      <c r="F163" s="40"/>
      <c r="G163" s="94"/>
      <c r="H163" s="40"/>
      <c r="I163" s="40"/>
      <c r="J163" s="40"/>
      <c r="K163" s="40"/>
      <c r="L163" s="40"/>
      <c r="M163" s="40"/>
    </row>
    <row r="164" spans="1:13" x14ac:dyDescent="0.25">
      <c r="A164" s="40"/>
      <c r="B164" s="40"/>
      <c r="C164" s="40"/>
      <c r="D164" s="41"/>
      <c r="E164" s="40"/>
      <c r="F164" s="40"/>
      <c r="G164" s="94"/>
      <c r="H164" s="40"/>
      <c r="I164" s="40"/>
      <c r="J164" s="40"/>
      <c r="K164" s="40"/>
      <c r="L164" s="40"/>
      <c r="M164" s="40"/>
    </row>
    <row r="165" spans="1:13" x14ac:dyDescent="0.25">
      <c r="A165" s="40"/>
      <c r="B165" s="40"/>
      <c r="C165" s="40"/>
      <c r="D165" s="41"/>
      <c r="E165" s="40"/>
      <c r="F165" s="40"/>
      <c r="G165" s="94"/>
      <c r="H165" s="40"/>
      <c r="I165" s="40"/>
      <c r="J165" s="40"/>
      <c r="K165" s="40"/>
      <c r="L165" s="40"/>
      <c r="M165" s="40"/>
    </row>
    <row r="166" spans="1:13" x14ac:dyDescent="0.25">
      <c r="A166" s="40"/>
      <c r="B166" s="40"/>
      <c r="C166" s="40"/>
      <c r="D166" s="41"/>
      <c r="E166" s="40"/>
      <c r="F166" s="40"/>
      <c r="G166" s="94"/>
      <c r="H166" s="40"/>
      <c r="I166" s="40"/>
      <c r="J166" s="40"/>
      <c r="K166" s="40"/>
      <c r="L166" s="40"/>
      <c r="M166" s="40"/>
    </row>
    <row r="167" spans="1:13" x14ac:dyDescent="0.25">
      <c r="A167" s="40"/>
      <c r="B167" s="40"/>
      <c r="C167" s="40"/>
      <c r="D167" s="41"/>
      <c r="E167" s="40"/>
      <c r="F167" s="40"/>
      <c r="G167" s="94"/>
      <c r="H167" s="40"/>
      <c r="I167" s="40"/>
      <c r="J167" s="40"/>
      <c r="K167" s="40"/>
      <c r="L167" s="40"/>
      <c r="M167" s="40"/>
    </row>
    <row r="168" spans="1:13" x14ac:dyDescent="0.25">
      <c r="A168" s="40"/>
      <c r="B168" s="40"/>
      <c r="C168" s="40"/>
      <c r="D168" s="41"/>
      <c r="E168" s="40"/>
      <c r="F168" s="40"/>
      <c r="G168" s="94"/>
      <c r="H168" s="40"/>
      <c r="I168" s="40"/>
      <c r="J168" s="40"/>
      <c r="K168" s="40"/>
      <c r="L168" s="40"/>
      <c r="M168" s="40"/>
    </row>
    <row r="169" spans="1:13" x14ac:dyDescent="0.25">
      <c r="A169" s="40"/>
      <c r="B169" s="40"/>
      <c r="C169" s="40"/>
      <c r="D169" s="41"/>
      <c r="E169" s="40"/>
      <c r="F169" s="40"/>
      <c r="G169" s="94"/>
      <c r="H169" s="40"/>
      <c r="I169" s="40"/>
      <c r="J169" s="40"/>
      <c r="K169" s="40"/>
      <c r="L169" s="40"/>
      <c r="M169" s="40"/>
    </row>
    <row r="170" spans="1:13" x14ac:dyDescent="0.25">
      <c r="A170" s="40"/>
      <c r="B170" s="40"/>
      <c r="C170" s="40"/>
      <c r="D170" s="41"/>
      <c r="E170" s="40"/>
      <c r="F170" s="40"/>
      <c r="G170" s="94"/>
      <c r="H170" s="40"/>
      <c r="I170" s="40"/>
      <c r="J170" s="40"/>
      <c r="K170" s="40"/>
      <c r="L170" s="40"/>
      <c r="M170" s="40"/>
    </row>
    <row r="171" spans="1:13" x14ac:dyDescent="0.25">
      <c r="A171" s="40"/>
      <c r="B171" s="40"/>
      <c r="C171" s="40"/>
      <c r="D171" s="41"/>
      <c r="E171" s="40"/>
      <c r="F171" s="40"/>
      <c r="G171" s="94"/>
      <c r="H171" s="40"/>
      <c r="I171" s="40"/>
      <c r="J171" s="40"/>
      <c r="K171" s="40"/>
      <c r="L171" s="40"/>
      <c r="M171" s="40"/>
    </row>
    <row r="172" spans="1:13" x14ac:dyDescent="0.25">
      <c r="A172" s="40"/>
      <c r="B172" s="40"/>
      <c r="C172" s="40"/>
      <c r="D172" s="41"/>
      <c r="E172" s="40"/>
      <c r="F172" s="40"/>
      <c r="G172" s="94"/>
      <c r="H172" s="40"/>
      <c r="I172" s="40"/>
      <c r="J172" s="40"/>
      <c r="K172" s="40"/>
      <c r="L172" s="40"/>
      <c r="M172" s="40"/>
    </row>
    <row r="173" spans="1:13" x14ac:dyDescent="0.25">
      <c r="A173" s="40"/>
      <c r="B173" s="40"/>
      <c r="C173" s="40"/>
      <c r="D173" s="41"/>
      <c r="E173" s="40"/>
      <c r="F173" s="40"/>
      <c r="G173" s="94"/>
      <c r="H173" s="40"/>
      <c r="I173" s="40"/>
      <c r="J173" s="40"/>
      <c r="K173" s="40"/>
      <c r="L173" s="40"/>
      <c r="M173" s="40"/>
    </row>
    <row r="174" spans="1:13" x14ac:dyDescent="0.25">
      <c r="A174" s="40"/>
      <c r="B174" s="40"/>
      <c r="C174" s="40"/>
      <c r="D174" s="41"/>
      <c r="E174" s="40"/>
      <c r="F174" s="40"/>
      <c r="G174" s="94"/>
      <c r="H174" s="40"/>
      <c r="I174" s="40"/>
      <c r="J174" s="40"/>
      <c r="K174" s="40"/>
      <c r="L174" s="40"/>
      <c r="M174" s="40"/>
    </row>
    <row r="175" spans="1:13" x14ac:dyDescent="0.25">
      <c r="A175" s="40"/>
      <c r="B175" s="40"/>
      <c r="C175" s="40"/>
      <c r="D175" s="41"/>
      <c r="E175" s="40"/>
      <c r="F175" s="40"/>
      <c r="G175" s="94"/>
      <c r="H175" s="40"/>
      <c r="I175" s="40"/>
      <c r="J175" s="40"/>
      <c r="K175" s="40"/>
      <c r="L175" s="40"/>
      <c r="M175" s="40"/>
    </row>
    <row r="176" spans="1:13" x14ac:dyDescent="0.25">
      <c r="A176" s="40"/>
      <c r="B176" s="40"/>
      <c r="C176" s="40"/>
      <c r="D176" s="41"/>
      <c r="E176" s="40"/>
      <c r="F176" s="40"/>
      <c r="G176" s="94"/>
      <c r="H176" s="40"/>
      <c r="I176" s="40"/>
      <c r="J176" s="40"/>
      <c r="K176" s="40"/>
      <c r="L176" s="40"/>
      <c r="M176" s="40"/>
    </row>
    <row r="177" spans="1:13" x14ac:dyDescent="0.25">
      <c r="A177" s="40"/>
      <c r="B177" s="40"/>
      <c r="C177" s="40"/>
      <c r="D177" s="41"/>
      <c r="E177" s="40"/>
      <c r="F177" s="40"/>
      <c r="G177" s="94"/>
      <c r="H177" s="40"/>
      <c r="I177" s="40"/>
      <c r="J177" s="40"/>
      <c r="K177" s="40"/>
      <c r="L177" s="40"/>
      <c r="M177" s="40"/>
    </row>
    <row r="178" spans="1:13" x14ac:dyDescent="0.25">
      <c r="A178" s="40"/>
      <c r="B178" s="40"/>
      <c r="C178" s="40"/>
      <c r="D178" s="41"/>
      <c r="E178" s="40"/>
      <c r="F178" s="40"/>
      <c r="G178" s="94"/>
      <c r="H178" s="40"/>
      <c r="I178" s="40"/>
      <c r="J178" s="40"/>
      <c r="K178" s="40"/>
      <c r="L178" s="40"/>
      <c r="M178" s="40"/>
    </row>
    <row r="179" spans="1:13" x14ac:dyDescent="0.25">
      <c r="A179" s="40"/>
      <c r="B179" s="40"/>
      <c r="C179" s="40"/>
      <c r="D179" s="41"/>
      <c r="E179" s="40"/>
      <c r="F179" s="40"/>
      <c r="G179" s="94"/>
      <c r="H179" s="40"/>
      <c r="I179" s="40"/>
      <c r="J179" s="40"/>
      <c r="K179" s="40"/>
      <c r="L179" s="40"/>
      <c r="M179" s="40"/>
    </row>
    <row r="180" spans="1:13" x14ac:dyDescent="0.25">
      <c r="A180" s="40"/>
      <c r="B180" s="40"/>
      <c r="C180" s="40"/>
      <c r="D180" s="41"/>
      <c r="E180" s="40"/>
      <c r="F180" s="40"/>
      <c r="G180" s="94"/>
      <c r="H180" s="40"/>
      <c r="I180" s="40"/>
      <c r="J180" s="40"/>
      <c r="K180" s="40"/>
      <c r="L180" s="40"/>
      <c r="M180" s="40"/>
    </row>
    <row r="181" spans="1:13" x14ac:dyDescent="0.25">
      <c r="A181" s="40"/>
      <c r="B181" s="40"/>
      <c r="C181" s="40"/>
      <c r="D181" s="41"/>
      <c r="E181" s="40"/>
      <c r="F181" s="40"/>
      <c r="G181" s="94"/>
      <c r="H181" s="40"/>
      <c r="I181" s="40"/>
      <c r="J181" s="40"/>
      <c r="K181" s="40"/>
      <c r="L181" s="40"/>
      <c r="M181" s="40"/>
    </row>
    <row r="182" spans="1:13" x14ac:dyDescent="0.25">
      <c r="A182" s="40"/>
      <c r="B182" s="40"/>
      <c r="C182" s="40"/>
      <c r="D182" s="41"/>
      <c r="E182" s="40"/>
      <c r="F182" s="40"/>
      <c r="G182" s="94"/>
      <c r="H182" s="40"/>
      <c r="I182" s="40"/>
      <c r="J182" s="40"/>
      <c r="K182" s="40"/>
      <c r="L182" s="40"/>
      <c r="M182" s="40"/>
    </row>
    <row r="183" spans="1:13" x14ac:dyDescent="0.25">
      <c r="A183" s="40"/>
      <c r="B183" s="40"/>
      <c r="C183" s="40"/>
      <c r="D183" s="41"/>
      <c r="E183" s="40"/>
      <c r="F183" s="40"/>
      <c r="G183" s="94"/>
      <c r="H183" s="40"/>
      <c r="I183" s="40"/>
      <c r="J183" s="40"/>
      <c r="K183" s="40"/>
      <c r="L183" s="40"/>
      <c r="M183" s="40"/>
    </row>
    <row r="184" spans="1:13" x14ac:dyDescent="0.25">
      <c r="A184" s="40"/>
      <c r="B184" s="40"/>
      <c r="C184" s="40"/>
      <c r="D184" s="41"/>
      <c r="E184" s="40"/>
      <c r="F184" s="40"/>
      <c r="G184" s="94"/>
      <c r="H184" s="40"/>
      <c r="I184" s="40"/>
      <c r="J184" s="40"/>
      <c r="K184" s="40"/>
      <c r="L184" s="40"/>
      <c r="M184" s="40"/>
    </row>
    <row r="185" spans="1:13" x14ac:dyDescent="0.25">
      <c r="A185" s="40"/>
      <c r="B185" s="40"/>
      <c r="C185" s="40"/>
      <c r="D185" s="41"/>
      <c r="E185" s="40"/>
      <c r="F185" s="40"/>
      <c r="G185" s="94"/>
      <c r="H185" s="40"/>
      <c r="I185" s="40"/>
      <c r="J185" s="40"/>
      <c r="K185" s="40"/>
      <c r="L185" s="40"/>
      <c r="M185" s="40"/>
    </row>
    <row r="186" spans="1:13" x14ac:dyDescent="0.25">
      <c r="A186" s="40"/>
      <c r="B186" s="40"/>
      <c r="C186" s="40"/>
      <c r="D186" s="41"/>
      <c r="E186" s="40"/>
      <c r="F186" s="40"/>
      <c r="G186" s="94"/>
      <c r="H186" s="40"/>
      <c r="I186" s="40"/>
      <c r="J186" s="40"/>
      <c r="K186" s="40"/>
      <c r="L186" s="40"/>
      <c r="M186" s="40"/>
    </row>
    <row r="187" spans="1:13" x14ac:dyDescent="0.25">
      <c r="A187" s="40"/>
      <c r="B187" s="40"/>
      <c r="C187" s="40"/>
      <c r="D187" s="41"/>
      <c r="E187" s="40"/>
      <c r="F187" s="40"/>
      <c r="G187" s="94"/>
      <c r="H187" s="40"/>
      <c r="I187" s="40"/>
      <c r="J187" s="40"/>
      <c r="K187" s="40"/>
      <c r="L187" s="40"/>
      <c r="M187" s="40"/>
    </row>
    <row r="188" spans="1:13" x14ac:dyDescent="0.25">
      <c r="A188" s="40"/>
      <c r="B188" s="40"/>
      <c r="C188" s="40"/>
      <c r="D188" s="41"/>
      <c r="E188" s="40"/>
      <c r="F188" s="40"/>
      <c r="G188" s="94"/>
      <c r="H188" s="40"/>
      <c r="I188" s="40"/>
      <c r="J188" s="40"/>
      <c r="K188" s="40"/>
      <c r="L188" s="40"/>
      <c r="M188" s="40"/>
    </row>
    <row r="189" spans="1:13" x14ac:dyDescent="0.25">
      <c r="A189" s="40"/>
      <c r="B189" s="40"/>
      <c r="C189" s="40"/>
      <c r="D189" s="41"/>
      <c r="E189" s="40"/>
      <c r="F189" s="40"/>
      <c r="G189" s="94"/>
      <c r="H189" s="40"/>
      <c r="I189" s="40"/>
      <c r="J189" s="40"/>
      <c r="K189" s="40"/>
      <c r="L189" s="40"/>
      <c r="M189" s="40"/>
    </row>
    <row r="190" spans="1:13" x14ac:dyDescent="0.25">
      <c r="A190" s="40"/>
      <c r="B190" s="40"/>
      <c r="C190" s="40"/>
      <c r="D190" s="41"/>
      <c r="E190" s="40"/>
      <c r="F190" s="40"/>
      <c r="G190" s="94"/>
      <c r="H190" s="40"/>
      <c r="I190" s="40"/>
      <c r="J190" s="40"/>
      <c r="K190" s="40"/>
      <c r="L190" s="40"/>
      <c r="M190" s="40"/>
    </row>
    <row r="191" spans="1:13" x14ac:dyDescent="0.25">
      <c r="A191" s="40"/>
      <c r="B191" s="40"/>
      <c r="C191" s="40"/>
      <c r="D191" s="41"/>
      <c r="E191" s="40"/>
      <c r="F191" s="40"/>
      <c r="G191" s="94"/>
      <c r="H191" s="40"/>
      <c r="I191" s="40"/>
      <c r="J191" s="40"/>
      <c r="K191" s="40"/>
      <c r="L191" s="40"/>
      <c r="M191" s="40"/>
    </row>
    <row r="192" spans="1:13" x14ac:dyDescent="0.25">
      <c r="A192" s="40"/>
      <c r="B192" s="40"/>
      <c r="C192" s="40"/>
      <c r="D192" s="41"/>
      <c r="E192" s="40"/>
      <c r="F192" s="40"/>
      <c r="G192" s="94"/>
      <c r="H192" s="40"/>
      <c r="I192" s="40"/>
      <c r="J192" s="40"/>
      <c r="K192" s="40"/>
      <c r="L192" s="40"/>
      <c r="M192" s="40"/>
    </row>
    <row r="193" spans="1:13" x14ac:dyDescent="0.25">
      <c r="A193" s="40"/>
      <c r="B193" s="40"/>
      <c r="C193" s="40"/>
      <c r="D193" s="41"/>
      <c r="E193" s="40"/>
      <c r="F193" s="40"/>
      <c r="G193" s="94"/>
      <c r="H193" s="40"/>
      <c r="I193" s="40"/>
      <c r="J193" s="40"/>
      <c r="K193" s="40"/>
      <c r="L193" s="40"/>
      <c r="M193" s="40"/>
    </row>
    <row r="194" spans="1:13" x14ac:dyDescent="0.25">
      <c r="A194" s="40"/>
      <c r="B194" s="40"/>
      <c r="C194" s="40"/>
      <c r="D194" s="41"/>
      <c r="E194" s="40"/>
      <c r="F194" s="40"/>
      <c r="G194" s="94"/>
      <c r="H194" s="40"/>
      <c r="I194" s="40"/>
      <c r="J194" s="40"/>
      <c r="K194" s="40"/>
      <c r="L194" s="40"/>
      <c r="M194" s="40"/>
    </row>
    <row r="195" spans="1:13" x14ac:dyDescent="0.25">
      <c r="A195" s="40"/>
      <c r="B195" s="40"/>
      <c r="C195" s="40"/>
      <c r="D195" s="41"/>
      <c r="E195" s="40"/>
      <c r="F195" s="40"/>
      <c r="G195" s="94"/>
      <c r="H195" s="40"/>
      <c r="I195" s="40"/>
      <c r="J195" s="40"/>
      <c r="K195" s="40"/>
      <c r="L195" s="40"/>
      <c r="M195" s="40"/>
    </row>
    <row r="196" spans="1:13" x14ac:dyDescent="0.25">
      <c r="A196" s="40"/>
      <c r="B196" s="40"/>
      <c r="C196" s="40"/>
      <c r="D196" s="41"/>
      <c r="E196" s="40"/>
      <c r="F196" s="40"/>
      <c r="G196" s="94"/>
      <c r="H196" s="40"/>
      <c r="I196" s="40"/>
      <c r="J196" s="40"/>
      <c r="K196" s="40"/>
      <c r="L196" s="40"/>
      <c r="M196" s="40"/>
    </row>
    <row r="197" spans="1:13" x14ac:dyDescent="0.25">
      <c r="A197" s="40"/>
      <c r="B197" s="40"/>
      <c r="C197" s="40"/>
      <c r="D197" s="41"/>
      <c r="E197" s="40"/>
      <c r="F197" s="40"/>
      <c r="G197" s="94"/>
      <c r="H197" s="40"/>
      <c r="I197" s="40"/>
      <c r="J197" s="40"/>
      <c r="K197" s="40"/>
      <c r="L197" s="40"/>
      <c r="M197" s="40"/>
    </row>
    <row r="198" spans="1:13" x14ac:dyDescent="0.25">
      <c r="A198" s="40"/>
      <c r="B198" s="40"/>
      <c r="C198" s="40"/>
      <c r="D198" s="41"/>
      <c r="E198" s="40"/>
      <c r="F198" s="40"/>
      <c r="G198" s="94"/>
      <c r="H198" s="40"/>
      <c r="I198" s="40"/>
      <c r="J198" s="40"/>
      <c r="K198" s="40"/>
      <c r="L198" s="40"/>
      <c r="M198" s="40"/>
    </row>
    <row r="199" spans="1:13" x14ac:dyDescent="0.25">
      <c r="A199" s="40"/>
      <c r="B199" s="40"/>
      <c r="C199" s="40"/>
      <c r="D199" s="41"/>
      <c r="E199" s="40"/>
      <c r="F199" s="40"/>
      <c r="G199" s="94"/>
      <c r="H199" s="40"/>
      <c r="I199" s="40"/>
      <c r="J199" s="40"/>
      <c r="K199" s="40"/>
      <c r="L199" s="40"/>
      <c r="M199" s="40"/>
    </row>
    <row r="200" spans="1:13" x14ac:dyDescent="0.25">
      <c r="A200" s="40"/>
      <c r="B200" s="40"/>
      <c r="C200" s="40"/>
      <c r="D200" s="41"/>
      <c r="E200" s="40"/>
      <c r="F200" s="40"/>
      <c r="G200" s="94"/>
      <c r="H200" s="40"/>
      <c r="I200" s="40"/>
      <c r="J200" s="40"/>
      <c r="K200" s="40"/>
      <c r="L200" s="40"/>
      <c r="M200" s="40"/>
    </row>
    <row r="201" spans="1:13" x14ac:dyDescent="0.25">
      <c r="A201" s="40"/>
      <c r="B201" s="40"/>
      <c r="C201" s="40"/>
      <c r="D201" s="41"/>
      <c r="E201" s="40"/>
      <c r="F201" s="40"/>
      <c r="G201" s="94"/>
      <c r="H201" s="40"/>
      <c r="I201" s="40"/>
      <c r="J201" s="40"/>
      <c r="K201" s="40"/>
      <c r="L201" s="40"/>
      <c r="M201" s="40"/>
    </row>
    <row r="202" spans="1:13" x14ac:dyDescent="0.25">
      <c r="A202" s="40"/>
      <c r="B202" s="40"/>
      <c r="C202" s="40"/>
      <c r="D202" s="41"/>
      <c r="E202" s="40"/>
      <c r="F202" s="40"/>
      <c r="G202" s="94"/>
      <c r="H202" s="40"/>
      <c r="I202" s="40"/>
      <c r="J202" s="40"/>
      <c r="K202" s="40"/>
      <c r="L202" s="40"/>
      <c r="M202" s="40"/>
    </row>
    <row r="203" spans="1:13" x14ac:dyDescent="0.25">
      <c r="A203" s="40"/>
      <c r="B203" s="40"/>
      <c r="C203" s="40"/>
      <c r="D203" s="41"/>
      <c r="E203" s="40"/>
      <c r="F203" s="40"/>
      <c r="G203" s="94"/>
      <c r="H203" s="40"/>
      <c r="I203" s="40"/>
      <c r="J203" s="40"/>
      <c r="K203" s="40"/>
      <c r="L203" s="40"/>
      <c r="M203" s="40"/>
    </row>
    <row r="204" spans="1:13" x14ac:dyDescent="0.25">
      <c r="A204" s="40"/>
      <c r="B204" s="40"/>
      <c r="C204" s="40"/>
      <c r="D204" s="41"/>
      <c r="E204" s="40"/>
      <c r="F204" s="40"/>
      <c r="G204" s="94"/>
      <c r="H204" s="40"/>
      <c r="I204" s="40"/>
      <c r="J204" s="40"/>
      <c r="K204" s="40"/>
      <c r="L204" s="40"/>
      <c r="M204" s="40"/>
    </row>
  </sheetData>
  <autoFilter ref="A1:A204"/>
  <mergeCells count="12">
    <mergeCell ref="F7:F8"/>
    <mergeCell ref="G7:G8"/>
    <mergeCell ref="E1:G1"/>
    <mergeCell ref="D2:G2"/>
    <mergeCell ref="A3:H3"/>
    <mergeCell ref="A4:H4"/>
    <mergeCell ref="A5:H5"/>
    <mergeCell ref="A7:A8"/>
    <mergeCell ref="B7:B8"/>
    <mergeCell ref="C7:C8"/>
    <mergeCell ref="D7:D8"/>
    <mergeCell ref="E7:E8"/>
  </mergeCells>
  <pageMargins left="0.19685039370078741" right="0.19685039370078741" top="0.59055118110236227" bottom="0.59055118110236227" header="0.51181102362204722" footer="0.51181102362204722"/>
  <pageSetup paperSize="9" scale="96" orientation="portrait" r:id="rId1"/>
  <headerFooter alignWithMargins="0"/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N204"/>
  <sheetViews>
    <sheetView zoomScaleNormal="100" workbookViewId="0">
      <selection activeCell="G33" sqref="G33"/>
    </sheetView>
  </sheetViews>
  <sheetFormatPr defaultRowHeight="15.75" x14ac:dyDescent="0.25"/>
  <cols>
    <col min="1" max="1" width="37.42578125" customWidth="1"/>
    <col min="2" max="2" width="4.140625" style="1" customWidth="1"/>
    <col min="3" max="4" width="4.7109375" customWidth="1"/>
    <col min="5" max="5" width="13" style="95" customWidth="1"/>
    <col min="6" max="6" width="5.5703125" customWidth="1"/>
    <col min="7" max="7" width="14.28515625" customWidth="1"/>
    <col min="8" max="8" width="15.140625" style="96" customWidth="1"/>
    <col min="9" max="9" width="9.140625" hidden="1" customWidth="1"/>
    <col min="10" max="10" width="18.7109375" style="172" customWidth="1"/>
    <col min="11" max="11" width="12" style="172" customWidth="1"/>
    <col min="12" max="12" width="14.42578125" style="172" customWidth="1"/>
  </cols>
  <sheetData>
    <row r="1" spans="1:14" ht="15.75" customHeight="1" x14ac:dyDescent="0.2">
      <c r="A1" s="40"/>
      <c r="B1" s="97"/>
      <c r="C1" s="40"/>
      <c r="D1" s="40"/>
      <c r="E1" s="41"/>
      <c r="F1" s="391" t="s">
        <v>59</v>
      </c>
      <c r="G1" s="391"/>
      <c r="H1" s="391"/>
      <c r="I1" s="42"/>
      <c r="J1" s="257"/>
      <c r="M1" s="40"/>
      <c r="N1" s="40"/>
    </row>
    <row r="2" spans="1:14" ht="35.25" customHeight="1" x14ac:dyDescent="0.2">
      <c r="A2" s="40"/>
      <c r="B2" s="97"/>
      <c r="C2" s="43"/>
      <c r="D2" s="43"/>
      <c r="E2" s="404" t="s">
        <v>287</v>
      </c>
      <c r="F2" s="404"/>
      <c r="G2" s="404"/>
      <c r="H2" s="404"/>
      <c r="I2" s="42"/>
      <c r="J2" s="257"/>
      <c r="K2" s="257"/>
      <c r="M2" s="40"/>
      <c r="N2" s="40"/>
    </row>
    <row r="3" spans="1:14" ht="15.75" customHeight="1" x14ac:dyDescent="0.2">
      <c r="A3" s="392" t="s">
        <v>159</v>
      </c>
      <c r="B3" s="392"/>
      <c r="C3" s="392"/>
      <c r="D3" s="392"/>
      <c r="E3" s="392"/>
      <c r="F3" s="392"/>
      <c r="G3" s="392"/>
      <c r="H3" s="392"/>
      <c r="I3" s="392"/>
      <c r="M3" s="40"/>
      <c r="N3" s="40"/>
    </row>
    <row r="4" spans="1:14" ht="15.75" customHeight="1" x14ac:dyDescent="0.2">
      <c r="A4" s="392" t="s">
        <v>255</v>
      </c>
      <c r="B4" s="392"/>
      <c r="C4" s="392"/>
      <c r="D4" s="392"/>
      <c r="E4" s="392"/>
      <c r="F4" s="392"/>
      <c r="G4" s="392"/>
      <c r="H4" s="392"/>
      <c r="I4" s="392"/>
      <c r="M4" s="40"/>
      <c r="N4" s="40"/>
    </row>
    <row r="5" spans="1:14" ht="20.25" customHeight="1" x14ac:dyDescent="0.2">
      <c r="A5" s="392" t="s">
        <v>61</v>
      </c>
      <c r="B5" s="392"/>
      <c r="C5" s="392"/>
      <c r="D5" s="392"/>
      <c r="E5" s="392"/>
      <c r="F5" s="392"/>
      <c r="G5" s="392"/>
      <c r="H5" s="392"/>
      <c r="I5" s="392"/>
      <c r="M5" s="40"/>
      <c r="N5" s="40"/>
    </row>
    <row r="6" spans="1:14" ht="12.75" x14ac:dyDescent="0.2">
      <c r="A6" s="40"/>
      <c r="B6" s="97"/>
      <c r="C6" s="40"/>
      <c r="D6" s="40"/>
      <c r="E6" s="41"/>
      <c r="F6" s="40"/>
      <c r="G6" s="40"/>
      <c r="H6" s="44" t="s">
        <v>62</v>
      </c>
      <c r="I6" s="40"/>
      <c r="M6" s="40"/>
      <c r="N6" s="40"/>
    </row>
    <row r="7" spans="1:14" ht="12.75" customHeight="1" x14ac:dyDescent="0.2">
      <c r="A7" s="393" t="s">
        <v>1</v>
      </c>
      <c r="B7" s="405" t="s">
        <v>160</v>
      </c>
      <c r="C7" s="394" t="s">
        <v>63</v>
      </c>
      <c r="D7" s="394" t="s">
        <v>64</v>
      </c>
      <c r="E7" s="396" t="s">
        <v>65</v>
      </c>
      <c r="F7" s="398" t="s">
        <v>66</v>
      </c>
      <c r="G7" s="400" t="s">
        <v>256</v>
      </c>
      <c r="H7" s="402" t="s">
        <v>257</v>
      </c>
      <c r="I7" s="40"/>
      <c r="M7" s="40"/>
      <c r="N7" s="40"/>
    </row>
    <row r="8" spans="1:14" ht="17.25" customHeight="1" x14ac:dyDescent="0.2">
      <c r="A8" s="393"/>
      <c r="B8" s="406"/>
      <c r="C8" s="395"/>
      <c r="D8" s="395"/>
      <c r="E8" s="397"/>
      <c r="F8" s="399"/>
      <c r="G8" s="401"/>
      <c r="H8" s="403"/>
      <c r="I8" s="40"/>
      <c r="M8" s="40"/>
      <c r="N8" s="40"/>
    </row>
    <row r="9" spans="1:14" x14ac:dyDescent="0.25">
      <c r="A9" s="45" t="s">
        <v>67</v>
      </c>
      <c r="B9" s="98">
        <v>915</v>
      </c>
      <c r="C9" s="46" t="s">
        <v>68</v>
      </c>
      <c r="D9" s="46" t="s">
        <v>68</v>
      </c>
      <c r="E9" s="47" t="s">
        <v>69</v>
      </c>
      <c r="F9" s="46" t="s">
        <v>70</v>
      </c>
      <c r="G9" s="136">
        <f>G10+G56+G62+G68+G85+G98+G105+G117</f>
        <v>7202.82</v>
      </c>
      <c r="H9" s="147">
        <f>H10+H56+H62+H68+H85+H105+H117+H98</f>
        <v>7392.9</v>
      </c>
      <c r="I9" s="40"/>
      <c r="M9" s="40"/>
      <c r="N9" s="40"/>
    </row>
    <row r="10" spans="1:14" x14ac:dyDescent="0.25">
      <c r="A10" s="177" t="s">
        <v>71</v>
      </c>
      <c r="B10" s="178">
        <v>915</v>
      </c>
      <c r="C10" s="179" t="s">
        <v>72</v>
      </c>
      <c r="D10" s="179" t="s">
        <v>68</v>
      </c>
      <c r="E10" s="180" t="s">
        <v>69</v>
      </c>
      <c r="F10" s="179" t="s">
        <v>70</v>
      </c>
      <c r="G10" s="181">
        <f>G11+G16+G30+G40+G44+G35</f>
        <v>3555.66</v>
      </c>
      <c r="H10" s="181">
        <f>H11+H16+H30+H40+H44+H35</f>
        <v>3715.3599999999997</v>
      </c>
      <c r="I10" s="40"/>
      <c r="J10" s="174"/>
      <c r="K10" s="173"/>
      <c r="L10" s="174"/>
      <c r="M10" s="40"/>
      <c r="N10" s="40"/>
    </row>
    <row r="11" spans="1:14" ht="40.5" x14ac:dyDescent="0.25">
      <c r="A11" s="52" t="s">
        <v>73</v>
      </c>
      <c r="B11" s="164">
        <v>915</v>
      </c>
      <c r="C11" s="86" t="s">
        <v>72</v>
      </c>
      <c r="D11" s="86" t="s">
        <v>74</v>
      </c>
      <c r="E11" s="87" t="s">
        <v>69</v>
      </c>
      <c r="F11" s="86" t="s">
        <v>70</v>
      </c>
      <c r="G11" s="165">
        <f>G15</f>
        <v>820.1</v>
      </c>
      <c r="H11" s="165">
        <f>H15</f>
        <v>820.1</v>
      </c>
      <c r="I11" s="40"/>
      <c r="M11" s="40"/>
      <c r="N11" s="40"/>
    </row>
    <row r="12" spans="1:14" ht="40.5" x14ac:dyDescent="0.25">
      <c r="A12" s="139" t="s">
        <v>210</v>
      </c>
      <c r="B12" s="100">
        <v>915</v>
      </c>
      <c r="C12" s="56" t="s">
        <v>72</v>
      </c>
      <c r="D12" s="56" t="s">
        <v>74</v>
      </c>
      <c r="E12" s="57" t="s">
        <v>75</v>
      </c>
      <c r="F12" s="56" t="s">
        <v>70</v>
      </c>
      <c r="G12" s="134">
        <f t="shared" ref="G12:H14" si="0">G13</f>
        <v>820.1</v>
      </c>
      <c r="H12" s="134">
        <f t="shared" si="0"/>
        <v>820.1</v>
      </c>
      <c r="I12" s="40"/>
      <c r="M12" s="40"/>
      <c r="N12" s="40"/>
    </row>
    <row r="13" spans="1:14" ht="45" customHeight="1" x14ac:dyDescent="0.25">
      <c r="A13" s="59" t="s">
        <v>76</v>
      </c>
      <c r="B13" s="98">
        <v>915</v>
      </c>
      <c r="C13" s="46" t="s">
        <v>72</v>
      </c>
      <c r="D13" s="46" t="s">
        <v>74</v>
      </c>
      <c r="E13" s="47" t="s">
        <v>77</v>
      </c>
      <c r="F13" s="46" t="s">
        <v>70</v>
      </c>
      <c r="G13" s="147">
        <f t="shared" si="0"/>
        <v>820.1</v>
      </c>
      <c r="H13" s="147">
        <f t="shared" si="0"/>
        <v>820.1</v>
      </c>
      <c r="I13" s="40"/>
      <c r="M13" s="40"/>
      <c r="N13" s="40"/>
    </row>
    <row r="14" spans="1:14" ht="26.25" customHeight="1" x14ac:dyDescent="0.25">
      <c r="A14" s="59" t="s">
        <v>78</v>
      </c>
      <c r="B14" s="98">
        <v>915</v>
      </c>
      <c r="C14" s="46" t="s">
        <v>72</v>
      </c>
      <c r="D14" s="46" t="s">
        <v>74</v>
      </c>
      <c r="E14" s="47" t="s">
        <v>79</v>
      </c>
      <c r="F14" s="46" t="s">
        <v>70</v>
      </c>
      <c r="G14" s="147">
        <f t="shared" si="0"/>
        <v>820.1</v>
      </c>
      <c r="H14" s="147">
        <f t="shared" si="0"/>
        <v>820.1</v>
      </c>
      <c r="I14" s="40"/>
      <c r="M14" s="40"/>
      <c r="N14" s="40"/>
    </row>
    <row r="15" spans="1:14" ht="35.25" customHeight="1" x14ac:dyDescent="0.25">
      <c r="A15" s="60" t="s">
        <v>80</v>
      </c>
      <c r="B15" s="98">
        <v>915</v>
      </c>
      <c r="C15" s="46" t="s">
        <v>72</v>
      </c>
      <c r="D15" s="46" t="s">
        <v>74</v>
      </c>
      <c r="E15" s="47" t="s">
        <v>79</v>
      </c>
      <c r="F15" s="46" t="s">
        <v>81</v>
      </c>
      <c r="G15" s="147">
        <v>820.1</v>
      </c>
      <c r="H15" s="147">
        <v>820.1</v>
      </c>
      <c r="I15" s="40"/>
      <c r="M15" s="40"/>
      <c r="N15" s="40"/>
    </row>
    <row r="16" spans="1:14" ht="75.75" customHeight="1" x14ac:dyDescent="0.2">
      <c r="A16" s="61" t="s">
        <v>82</v>
      </c>
      <c r="B16" s="164">
        <v>915</v>
      </c>
      <c r="C16" s="86" t="s">
        <v>72</v>
      </c>
      <c r="D16" s="86" t="s">
        <v>83</v>
      </c>
      <c r="E16" s="87" t="s">
        <v>69</v>
      </c>
      <c r="F16" s="86" t="s">
        <v>70</v>
      </c>
      <c r="G16" s="165">
        <f>G17+G24</f>
        <v>1759.1</v>
      </c>
      <c r="H16" s="165">
        <f>H17+H24</f>
        <v>1759.1</v>
      </c>
      <c r="I16" s="40"/>
      <c r="M16" s="40"/>
      <c r="N16" s="40"/>
    </row>
    <row r="17" spans="1:14" ht="49.5" customHeight="1" x14ac:dyDescent="0.2">
      <c r="A17" s="139" t="s">
        <v>210</v>
      </c>
      <c r="B17" s="159">
        <v>915</v>
      </c>
      <c r="C17" s="88" t="s">
        <v>72</v>
      </c>
      <c r="D17" s="88" t="s">
        <v>83</v>
      </c>
      <c r="E17" s="89" t="s">
        <v>75</v>
      </c>
      <c r="F17" s="88" t="s">
        <v>70</v>
      </c>
      <c r="G17" s="163">
        <f>G18</f>
        <v>1759.1</v>
      </c>
      <c r="H17" s="163">
        <f>H18</f>
        <v>1759.1</v>
      </c>
      <c r="I17" s="40"/>
      <c r="M17" s="40"/>
      <c r="N17" s="40"/>
    </row>
    <row r="18" spans="1:14" ht="43.5" customHeight="1" x14ac:dyDescent="0.2">
      <c r="A18" s="62" t="s">
        <v>76</v>
      </c>
      <c r="B18" s="102">
        <v>915</v>
      </c>
      <c r="C18" s="82" t="s">
        <v>72</v>
      </c>
      <c r="D18" s="82" t="s">
        <v>83</v>
      </c>
      <c r="E18" s="90" t="s">
        <v>77</v>
      </c>
      <c r="F18" s="82" t="s">
        <v>70</v>
      </c>
      <c r="G18" s="167">
        <f>G19</f>
        <v>1759.1</v>
      </c>
      <c r="H18" s="167">
        <f>H19</f>
        <v>1759.1</v>
      </c>
      <c r="I18" s="40"/>
      <c r="M18" s="40"/>
      <c r="N18" s="40"/>
    </row>
    <row r="19" spans="1:14" ht="37.5" customHeight="1" x14ac:dyDescent="0.2">
      <c r="A19" s="62" t="s">
        <v>84</v>
      </c>
      <c r="B19" s="102">
        <v>915</v>
      </c>
      <c r="C19" s="82" t="s">
        <v>72</v>
      </c>
      <c r="D19" s="82" t="s">
        <v>83</v>
      </c>
      <c r="E19" s="90" t="s">
        <v>85</v>
      </c>
      <c r="F19" s="82" t="s">
        <v>70</v>
      </c>
      <c r="G19" s="167">
        <f>G20+G21+G23+G22</f>
        <v>1759.1</v>
      </c>
      <c r="H19" s="167">
        <f>H20+H21+H23+H22</f>
        <v>1759.1</v>
      </c>
      <c r="I19" s="40"/>
      <c r="M19" s="40"/>
      <c r="N19" s="40"/>
    </row>
    <row r="20" spans="1:14" ht="34.5" customHeight="1" x14ac:dyDescent="0.2">
      <c r="A20" s="62" t="s">
        <v>80</v>
      </c>
      <c r="B20" s="102">
        <v>915</v>
      </c>
      <c r="C20" s="82" t="s">
        <v>72</v>
      </c>
      <c r="D20" s="82" t="s">
        <v>83</v>
      </c>
      <c r="E20" s="90" t="s">
        <v>85</v>
      </c>
      <c r="F20" s="82" t="s">
        <v>81</v>
      </c>
      <c r="G20" s="167">
        <v>1759.1</v>
      </c>
      <c r="H20" s="167">
        <v>1759.1</v>
      </c>
      <c r="I20" s="40"/>
      <c r="M20" s="40"/>
      <c r="N20" s="40"/>
    </row>
    <row r="21" spans="1:14" ht="25.5" hidden="1" x14ac:dyDescent="0.25">
      <c r="A21" s="62" t="s">
        <v>86</v>
      </c>
      <c r="B21" s="98">
        <v>915</v>
      </c>
      <c r="C21" s="46" t="s">
        <v>72</v>
      </c>
      <c r="D21" s="46" t="s">
        <v>83</v>
      </c>
      <c r="E21" s="47" t="s">
        <v>85</v>
      </c>
      <c r="F21" s="46" t="s">
        <v>87</v>
      </c>
      <c r="G21" s="48"/>
      <c r="H21" s="48"/>
      <c r="I21" s="40"/>
      <c r="M21" s="40"/>
      <c r="N21" s="40"/>
    </row>
    <row r="22" spans="1:14" hidden="1" x14ac:dyDescent="0.25">
      <c r="A22" s="62" t="s">
        <v>88</v>
      </c>
      <c r="B22" s="98">
        <v>915</v>
      </c>
      <c r="C22" s="46" t="s">
        <v>72</v>
      </c>
      <c r="D22" s="46" t="s">
        <v>83</v>
      </c>
      <c r="E22" s="47" t="s">
        <v>89</v>
      </c>
      <c r="F22" s="46" t="s">
        <v>90</v>
      </c>
      <c r="G22" s="48"/>
      <c r="H22" s="48"/>
      <c r="I22" s="40"/>
      <c r="M22" s="40"/>
      <c r="N22" s="40"/>
    </row>
    <row r="23" spans="1:14" hidden="1" x14ac:dyDescent="0.25">
      <c r="A23" s="62" t="s">
        <v>91</v>
      </c>
      <c r="B23" s="98">
        <v>915</v>
      </c>
      <c r="C23" s="46" t="s">
        <v>72</v>
      </c>
      <c r="D23" s="46" t="s">
        <v>83</v>
      </c>
      <c r="E23" s="47" t="s">
        <v>85</v>
      </c>
      <c r="F23" s="46" t="s">
        <v>92</v>
      </c>
      <c r="G23" s="48">
        <v>0</v>
      </c>
      <c r="H23" s="48">
        <v>0</v>
      </c>
      <c r="I23" s="40"/>
      <c r="M23" s="40"/>
      <c r="N23" s="40"/>
    </row>
    <row r="24" spans="1:14" hidden="1" x14ac:dyDescent="0.25">
      <c r="A24" s="63" t="s">
        <v>93</v>
      </c>
      <c r="B24" s="98">
        <v>915</v>
      </c>
      <c r="C24" s="46" t="s">
        <v>72</v>
      </c>
      <c r="D24" s="46" t="s">
        <v>83</v>
      </c>
      <c r="E24" s="47" t="s">
        <v>94</v>
      </c>
      <c r="F24" s="46" t="s">
        <v>70</v>
      </c>
      <c r="G24" s="48">
        <f>G25</f>
        <v>0</v>
      </c>
      <c r="H24" s="48">
        <f>H25</f>
        <v>0</v>
      </c>
      <c r="I24" s="40"/>
      <c r="M24" s="40"/>
      <c r="N24" s="40"/>
    </row>
    <row r="25" spans="1:14" ht="25.5" hidden="1" x14ac:dyDescent="0.25">
      <c r="A25" s="62" t="s">
        <v>76</v>
      </c>
      <c r="B25" s="98">
        <v>915</v>
      </c>
      <c r="C25" s="46" t="s">
        <v>72</v>
      </c>
      <c r="D25" s="46" t="s">
        <v>83</v>
      </c>
      <c r="E25" s="47" t="s">
        <v>95</v>
      </c>
      <c r="F25" s="46" t="s">
        <v>70</v>
      </c>
      <c r="G25" s="48">
        <f>G26+G28</f>
        <v>0</v>
      </c>
      <c r="H25" s="48">
        <f>H26+H28</f>
        <v>0</v>
      </c>
      <c r="I25" s="40"/>
      <c r="M25" s="40"/>
      <c r="N25" s="40"/>
    </row>
    <row r="26" spans="1:14" ht="38.25" hidden="1" x14ac:dyDescent="0.25">
      <c r="A26" s="62" t="s">
        <v>96</v>
      </c>
      <c r="B26" s="98">
        <v>915</v>
      </c>
      <c r="C26" s="46" t="s">
        <v>72</v>
      </c>
      <c r="D26" s="46" t="s">
        <v>83</v>
      </c>
      <c r="E26" s="47" t="s">
        <v>95</v>
      </c>
      <c r="F26" s="46" t="s">
        <v>70</v>
      </c>
      <c r="G26" s="48">
        <f>G27</f>
        <v>0</v>
      </c>
      <c r="H26" s="48">
        <f>H27</f>
        <v>0</v>
      </c>
      <c r="I26" s="40"/>
      <c r="M26" s="40"/>
      <c r="N26" s="40"/>
    </row>
    <row r="27" spans="1:14" hidden="1" x14ac:dyDescent="0.25">
      <c r="A27" s="62" t="s">
        <v>88</v>
      </c>
      <c r="B27" s="98">
        <v>915</v>
      </c>
      <c r="C27" s="46" t="s">
        <v>72</v>
      </c>
      <c r="D27" s="46" t="s">
        <v>83</v>
      </c>
      <c r="E27" s="47" t="s">
        <v>95</v>
      </c>
      <c r="F27" s="46" t="s">
        <v>90</v>
      </c>
      <c r="G27" s="48"/>
      <c r="H27" s="48"/>
      <c r="I27" s="40"/>
      <c r="M27" s="40"/>
      <c r="N27" s="40"/>
    </row>
    <row r="28" spans="1:14" ht="25.5" hidden="1" x14ac:dyDescent="0.25">
      <c r="A28" s="62" t="s">
        <v>97</v>
      </c>
      <c r="B28" s="98">
        <v>915</v>
      </c>
      <c r="C28" s="46" t="s">
        <v>72</v>
      </c>
      <c r="D28" s="46" t="s">
        <v>83</v>
      </c>
      <c r="E28" s="47" t="s">
        <v>98</v>
      </c>
      <c r="F28" s="46" t="s">
        <v>70</v>
      </c>
      <c r="G28" s="48">
        <f>G29</f>
        <v>0</v>
      </c>
      <c r="H28" s="48">
        <f>H29</f>
        <v>0</v>
      </c>
      <c r="I28" s="40"/>
      <c r="M28" s="40"/>
      <c r="N28" s="40"/>
    </row>
    <row r="29" spans="1:14" hidden="1" x14ac:dyDescent="0.25">
      <c r="A29" s="62" t="s">
        <v>88</v>
      </c>
      <c r="B29" s="98">
        <v>915</v>
      </c>
      <c r="C29" s="46" t="s">
        <v>72</v>
      </c>
      <c r="D29" s="46" t="s">
        <v>83</v>
      </c>
      <c r="E29" s="47" t="s">
        <v>98</v>
      </c>
      <c r="F29" s="46" t="s">
        <v>90</v>
      </c>
      <c r="G29" s="48"/>
      <c r="H29" s="48"/>
      <c r="I29" s="40"/>
      <c r="M29" s="40"/>
      <c r="N29" s="40"/>
    </row>
    <row r="30" spans="1:14" ht="40.5" x14ac:dyDescent="0.2">
      <c r="A30" s="61" t="s">
        <v>99</v>
      </c>
      <c r="B30" s="164">
        <v>915</v>
      </c>
      <c r="C30" s="86" t="s">
        <v>72</v>
      </c>
      <c r="D30" s="86" t="s">
        <v>100</v>
      </c>
      <c r="E30" s="87" t="s">
        <v>69</v>
      </c>
      <c r="F30" s="86" t="s">
        <v>70</v>
      </c>
      <c r="G30" s="170">
        <f>G31</f>
        <v>4</v>
      </c>
      <c r="H30" s="170">
        <f t="shared" ref="G30:H33" si="1">H31</f>
        <v>4</v>
      </c>
      <c r="I30" s="40"/>
      <c r="M30" s="40"/>
      <c r="N30" s="40"/>
    </row>
    <row r="31" spans="1:14" ht="40.5" x14ac:dyDescent="0.2">
      <c r="A31" s="139" t="s">
        <v>210</v>
      </c>
      <c r="B31" s="159">
        <v>915</v>
      </c>
      <c r="C31" s="88" t="s">
        <v>72</v>
      </c>
      <c r="D31" s="88" t="s">
        <v>100</v>
      </c>
      <c r="E31" s="89" t="s">
        <v>75</v>
      </c>
      <c r="F31" s="88" t="s">
        <v>70</v>
      </c>
      <c r="G31" s="161">
        <f t="shared" si="1"/>
        <v>4</v>
      </c>
      <c r="H31" s="161">
        <f t="shared" si="1"/>
        <v>4</v>
      </c>
      <c r="I31" s="40"/>
      <c r="M31" s="40"/>
      <c r="N31" s="40"/>
    </row>
    <row r="32" spans="1:14" ht="39.75" customHeight="1" x14ac:dyDescent="0.25">
      <c r="A32" s="62" t="s">
        <v>76</v>
      </c>
      <c r="B32" s="98">
        <v>915</v>
      </c>
      <c r="C32" s="46" t="s">
        <v>72</v>
      </c>
      <c r="D32" s="46" t="s">
        <v>100</v>
      </c>
      <c r="E32" s="64" t="s">
        <v>77</v>
      </c>
      <c r="F32" s="46" t="s">
        <v>70</v>
      </c>
      <c r="G32" s="48">
        <f t="shared" si="1"/>
        <v>4</v>
      </c>
      <c r="H32" s="48">
        <f t="shared" si="1"/>
        <v>4</v>
      </c>
      <c r="I32" s="40"/>
      <c r="M32" s="40"/>
      <c r="N32" s="40"/>
    </row>
    <row r="33" spans="1:14" ht="51" customHeight="1" x14ac:dyDescent="0.2">
      <c r="A33" s="62" t="s">
        <v>101</v>
      </c>
      <c r="B33" s="102">
        <v>915</v>
      </c>
      <c r="C33" s="82" t="s">
        <v>72</v>
      </c>
      <c r="D33" s="82" t="s">
        <v>100</v>
      </c>
      <c r="E33" s="222" t="s">
        <v>102</v>
      </c>
      <c r="F33" s="82" t="s">
        <v>70</v>
      </c>
      <c r="G33" s="84">
        <f t="shared" si="1"/>
        <v>4</v>
      </c>
      <c r="H33" s="84">
        <f t="shared" si="1"/>
        <v>4</v>
      </c>
      <c r="I33" s="40"/>
      <c r="M33" s="40"/>
      <c r="N33" s="40"/>
    </row>
    <row r="34" spans="1:14" ht="18" customHeight="1" x14ac:dyDescent="0.25">
      <c r="A34" s="62" t="s">
        <v>88</v>
      </c>
      <c r="B34" s="98">
        <v>915</v>
      </c>
      <c r="C34" s="46" t="s">
        <v>72</v>
      </c>
      <c r="D34" s="46" t="s">
        <v>100</v>
      </c>
      <c r="E34" s="64" t="s">
        <v>102</v>
      </c>
      <c r="F34" s="46" t="s">
        <v>90</v>
      </c>
      <c r="G34" s="48">
        <v>4</v>
      </c>
      <c r="H34" s="48">
        <v>4</v>
      </c>
      <c r="I34" s="40"/>
      <c r="M34" s="40"/>
      <c r="N34" s="40"/>
    </row>
    <row r="35" spans="1:14" hidden="1" x14ac:dyDescent="0.25">
      <c r="A35" s="101" t="s">
        <v>103</v>
      </c>
      <c r="B35" s="98">
        <v>915</v>
      </c>
      <c r="C35" s="53" t="s">
        <v>72</v>
      </c>
      <c r="D35" s="53" t="s">
        <v>104</v>
      </c>
      <c r="E35" s="66" t="s">
        <v>69</v>
      </c>
      <c r="F35" s="53" t="s">
        <v>70</v>
      </c>
      <c r="G35" s="67">
        <f t="shared" ref="G35:H38" si="2">G36</f>
        <v>0</v>
      </c>
      <c r="H35" s="67">
        <f t="shared" si="2"/>
        <v>0</v>
      </c>
      <c r="I35" s="40"/>
      <c r="M35" s="40"/>
      <c r="N35" s="40"/>
    </row>
    <row r="36" spans="1:14" hidden="1" x14ac:dyDescent="0.25">
      <c r="A36" s="63" t="s">
        <v>93</v>
      </c>
      <c r="B36" s="98">
        <v>915</v>
      </c>
      <c r="C36" s="46" t="s">
        <v>72</v>
      </c>
      <c r="D36" s="46" t="s">
        <v>104</v>
      </c>
      <c r="E36" s="64" t="s">
        <v>94</v>
      </c>
      <c r="F36" s="46" t="s">
        <v>70</v>
      </c>
      <c r="G36" s="48">
        <f t="shared" si="2"/>
        <v>0</v>
      </c>
      <c r="H36" s="48">
        <f t="shared" si="2"/>
        <v>0</v>
      </c>
      <c r="I36" s="40"/>
      <c r="M36" s="40"/>
      <c r="N36" s="40"/>
    </row>
    <row r="37" spans="1:14" ht="25.5" hidden="1" x14ac:dyDescent="0.25">
      <c r="A37" s="62" t="s">
        <v>76</v>
      </c>
      <c r="B37" s="98">
        <v>915</v>
      </c>
      <c r="C37" s="46" t="s">
        <v>72</v>
      </c>
      <c r="D37" s="46" t="s">
        <v>104</v>
      </c>
      <c r="E37" s="64" t="s">
        <v>95</v>
      </c>
      <c r="F37" s="46" t="s">
        <v>70</v>
      </c>
      <c r="G37" s="48">
        <f t="shared" si="2"/>
        <v>0</v>
      </c>
      <c r="H37" s="48">
        <f t="shared" si="2"/>
        <v>0</v>
      </c>
      <c r="I37" s="40"/>
      <c r="M37" s="40"/>
      <c r="N37" s="40"/>
    </row>
    <row r="38" spans="1:14" hidden="1" x14ac:dyDescent="0.25">
      <c r="A38" s="62" t="s">
        <v>105</v>
      </c>
      <c r="B38" s="98">
        <v>915</v>
      </c>
      <c r="C38" s="46" t="s">
        <v>72</v>
      </c>
      <c r="D38" s="46" t="s">
        <v>104</v>
      </c>
      <c r="E38" s="64" t="s">
        <v>106</v>
      </c>
      <c r="F38" s="46" t="s">
        <v>70</v>
      </c>
      <c r="G38" s="48">
        <f t="shared" si="2"/>
        <v>0</v>
      </c>
      <c r="H38" s="48">
        <f t="shared" si="2"/>
        <v>0</v>
      </c>
      <c r="I38" s="40"/>
      <c r="M38" s="40"/>
      <c r="N38" s="40"/>
    </row>
    <row r="39" spans="1:14" hidden="1" x14ac:dyDescent="0.25">
      <c r="A39" s="62" t="s">
        <v>91</v>
      </c>
      <c r="B39" s="98">
        <v>915</v>
      </c>
      <c r="C39" s="46" t="s">
        <v>72</v>
      </c>
      <c r="D39" s="46" t="s">
        <v>104</v>
      </c>
      <c r="E39" s="64" t="s">
        <v>106</v>
      </c>
      <c r="F39" s="46" t="s">
        <v>92</v>
      </c>
      <c r="G39" s="48"/>
      <c r="H39" s="48"/>
      <c r="I39" s="40"/>
      <c r="M39" s="40"/>
      <c r="N39" s="40"/>
    </row>
    <row r="40" spans="1:14" x14ac:dyDescent="0.25">
      <c r="A40" s="52" t="s">
        <v>107</v>
      </c>
      <c r="B40" s="99">
        <v>915</v>
      </c>
      <c r="C40" s="53" t="s">
        <v>72</v>
      </c>
      <c r="D40" s="53" t="s">
        <v>108</v>
      </c>
      <c r="E40" s="54" t="s">
        <v>69</v>
      </c>
      <c r="F40" s="53" t="s">
        <v>70</v>
      </c>
      <c r="G40" s="67">
        <f t="shared" ref="G40:H42" si="3">G41</f>
        <v>1</v>
      </c>
      <c r="H40" s="67">
        <f t="shared" si="3"/>
        <v>1</v>
      </c>
      <c r="I40" s="40"/>
      <c r="M40" s="40"/>
      <c r="N40" s="40"/>
    </row>
    <row r="41" spans="1:14" ht="40.5" x14ac:dyDescent="0.2">
      <c r="A41" s="139" t="s">
        <v>210</v>
      </c>
      <c r="B41" s="159">
        <v>915</v>
      </c>
      <c r="C41" s="88" t="s">
        <v>72</v>
      </c>
      <c r="D41" s="88" t="s">
        <v>108</v>
      </c>
      <c r="E41" s="89" t="s">
        <v>75</v>
      </c>
      <c r="F41" s="88" t="s">
        <v>70</v>
      </c>
      <c r="G41" s="161">
        <f t="shared" si="3"/>
        <v>1</v>
      </c>
      <c r="H41" s="161">
        <f t="shared" si="3"/>
        <v>1</v>
      </c>
      <c r="I41" s="40"/>
      <c r="M41" s="40"/>
      <c r="N41" s="40"/>
    </row>
    <row r="42" spans="1:14" ht="23.25" customHeight="1" x14ac:dyDescent="0.2">
      <c r="A42" s="62" t="s">
        <v>262</v>
      </c>
      <c r="B42" s="102">
        <v>915</v>
      </c>
      <c r="C42" s="82" t="s">
        <v>72</v>
      </c>
      <c r="D42" s="82" t="s">
        <v>108</v>
      </c>
      <c r="E42" s="90" t="s">
        <v>263</v>
      </c>
      <c r="F42" s="82" t="s">
        <v>70</v>
      </c>
      <c r="G42" s="84">
        <f t="shared" si="3"/>
        <v>1</v>
      </c>
      <c r="H42" s="84">
        <f t="shared" si="3"/>
        <v>1</v>
      </c>
      <c r="I42" s="40"/>
      <c r="M42" s="40"/>
      <c r="N42" s="40"/>
    </row>
    <row r="43" spans="1:14" ht="21.75" customHeight="1" x14ac:dyDescent="0.2">
      <c r="A43" s="62" t="s">
        <v>109</v>
      </c>
      <c r="B43" s="102">
        <v>915</v>
      </c>
      <c r="C43" s="82" t="s">
        <v>72</v>
      </c>
      <c r="D43" s="82" t="s">
        <v>108</v>
      </c>
      <c r="E43" s="90" t="s">
        <v>263</v>
      </c>
      <c r="F43" s="82" t="s">
        <v>111</v>
      </c>
      <c r="G43" s="84">
        <v>1</v>
      </c>
      <c r="H43" s="84">
        <v>1</v>
      </c>
      <c r="I43" s="40"/>
      <c r="M43" s="40"/>
      <c r="N43" s="40"/>
    </row>
    <row r="44" spans="1:14" ht="21.75" customHeight="1" x14ac:dyDescent="0.25">
      <c r="A44" s="68" t="s">
        <v>112</v>
      </c>
      <c r="B44" s="164">
        <v>915</v>
      </c>
      <c r="C44" s="86" t="s">
        <v>72</v>
      </c>
      <c r="D44" s="86" t="s">
        <v>113</v>
      </c>
      <c r="E44" s="87" t="s">
        <v>69</v>
      </c>
      <c r="F44" s="86" t="s">
        <v>70</v>
      </c>
      <c r="G44" s="185">
        <f>G45+G51</f>
        <v>971.46</v>
      </c>
      <c r="H44" s="165">
        <f>H45+H51</f>
        <v>1131.1600000000001</v>
      </c>
      <c r="I44" s="40"/>
      <c r="M44" s="40"/>
      <c r="N44" s="40"/>
    </row>
    <row r="45" spans="1:14" ht="40.5" x14ac:dyDescent="0.2">
      <c r="A45" s="139" t="s">
        <v>210</v>
      </c>
      <c r="B45" s="159">
        <v>915</v>
      </c>
      <c r="C45" s="88" t="s">
        <v>72</v>
      </c>
      <c r="D45" s="88" t="s">
        <v>113</v>
      </c>
      <c r="E45" s="89" t="s">
        <v>75</v>
      </c>
      <c r="F45" s="88" t="s">
        <v>70</v>
      </c>
      <c r="G45" s="160">
        <f>G46</f>
        <v>833.1</v>
      </c>
      <c r="H45" s="160">
        <f>H46</f>
        <v>845.34</v>
      </c>
      <c r="I45" s="40"/>
      <c r="M45" s="40"/>
      <c r="N45" s="40"/>
    </row>
    <row r="46" spans="1:14" ht="43.5" customHeight="1" x14ac:dyDescent="0.2">
      <c r="A46" s="62" t="s">
        <v>76</v>
      </c>
      <c r="B46" s="102">
        <v>915</v>
      </c>
      <c r="C46" s="85" t="s">
        <v>72</v>
      </c>
      <c r="D46" s="85" t="s">
        <v>113</v>
      </c>
      <c r="E46" s="83" t="s">
        <v>77</v>
      </c>
      <c r="F46" s="85" t="s">
        <v>70</v>
      </c>
      <c r="G46" s="166">
        <f>G48+G49+G50</f>
        <v>833.1</v>
      </c>
      <c r="H46" s="166">
        <f>H48+H49+H50</f>
        <v>845.34</v>
      </c>
      <c r="I46" s="40"/>
      <c r="M46" s="40"/>
      <c r="N46" s="40"/>
    </row>
    <row r="47" spans="1:14" ht="46.5" customHeight="1" x14ac:dyDescent="0.2">
      <c r="A47" s="62" t="s">
        <v>167</v>
      </c>
      <c r="B47" s="102">
        <v>915</v>
      </c>
      <c r="C47" s="85" t="s">
        <v>72</v>
      </c>
      <c r="D47" s="85" t="s">
        <v>113</v>
      </c>
      <c r="E47" s="83" t="s">
        <v>115</v>
      </c>
      <c r="F47" s="85" t="s">
        <v>70</v>
      </c>
      <c r="G47" s="166">
        <f>G48</f>
        <v>833.1</v>
      </c>
      <c r="H47" s="166">
        <f>H48</f>
        <v>845.34</v>
      </c>
      <c r="I47" s="40"/>
      <c r="M47" s="40"/>
      <c r="N47" s="40"/>
    </row>
    <row r="48" spans="1:14" ht="39" customHeight="1" x14ac:dyDescent="0.2">
      <c r="A48" s="249" t="s">
        <v>114</v>
      </c>
      <c r="B48" s="102">
        <v>915</v>
      </c>
      <c r="C48" s="85" t="s">
        <v>72</v>
      </c>
      <c r="D48" s="85" t="s">
        <v>113</v>
      </c>
      <c r="E48" s="83" t="s">
        <v>115</v>
      </c>
      <c r="F48" s="85" t="s">
        <v>116</v>
      </c>
      <c r="G48" s="166">
        <v>833.1</v>
      </c>
      <c r="H48" s="166">
        <v>845.34</v>
      </c>
      <c r="I48" s="40"/>
      <c r="M48" s="40"/>
      <c r="N48" s="40"/>
    </row>
    <row r="49" spans="1:14" ht="25.5" hidden="1" x14ac:dyDescent="0.25">
      <c r="A49" s="62" t="s">
        <v>86</v>
      </c>
      <c r="B49" s="98">
        <v>915</v>
      </c>
      <c r="C49" s="69" t="s">
        <v>72</v>
      </c>
      <c r="D49" s="69" t="s">
        <v>113</v>
      </c>
      <c r="E49" s="70" t="s">
        <v>115</v>
      </c>
      <c r="F49" s="69" t="s">
        <v>87</v>
      </c>
      <c r="G49" s="71">
        <v>0</v>
      </c>
      <c r="H49" s="71">
        <v>0</v>
      </c>
      <c r="I49" s="40"/>
      <c r="M49" s="40"/>
      <c r="N49" s="40"/>
    </row>
    <row r="50" spans="1:14" hidden="1" x14ac:dyDescent="0.25">
      <c r="A50" s="62" t="s">
        <v>91</v>
      </c>
      <c r="B50" s="98">
        <v>915</v>
      </c>
      <c r="C50" s="69" t="s">
        <v>72</v>
      </c>
      <c r="D50" s="69" t="s">
        <v>113</v>
      </c>
      <c r="E50" s="70" t="s">
        <v>115</v>
      </c>
      <c r="F50" s="69" t="s">
        <v>92</v>
      </c>
      <c r="G50" s="71">
        <v>0</v>
      </c>
      <c r="H50" s="71">
        <v>0</v>
      </c>
      <c r="I50" s="40"/>
      <c r="M50" s="40"/>
      <c r="N50" s="40"/>
    </row>
    <row r="51" spans="1:14" x14ac:dyDescent="0.25">
      <c r="A51" s="153" t="s">
        <v>93</v>
      </c>
      <c r="B51" s="158">
        <v>915</v>
      </c>
      <c r="C51" s="154" t="s">
        <v>72</v>
      </c>
      <c r="D51" s="154" t="s">
        <v>113</v>
      </c>
      <c r="E51" s="155" t="s">
        <v>94</v>
      </c>
      <c r="F51" s="154" t="s">
        <v>70</v>
      </c>
      <c r="G51" s="156">
        <f>G52</f>
        <v>138.36000000000001</v>
      </c>
      <c r="H51" s="157">
        <f>H52</f>
        <v>285.82</v>
      </c>
      <c r="I51" s="40"/>
      <c r="M51" s="40"/>
      <c r="N51" s="40"/>
    </row>
    <row r="52" spans="1:14" ht="30" customHeight="1" x14ac:dyDescent="0.25">
      <c r="A52" s="62" t="s">
        <v>225</v>
      </c>
      <c r="B52" s="98">
        <v>915</v>
      </c>
      <c r="C52" s="69" t="s">
        <v>72</v>
      </c>
      <c r="D52" s="69" t="s">
        <v>113</v>
      </c>
      <c r="E52" s="70" t="s">
        <v>224</v>
      </c>
      <c r="F52" s="69" t="s">
        <v>223</v>
      </c>
      <c r="G52" s="247">
        <v>138.36000000000001</v>
      </c>
      <c r="H52" s="247">
        <v>285.82</v>
      </c>
      <c r="I52" s="40"/>
      <c r="J52" s="174"/>
      <c r="K52" s="174"/>
      <c r="M52" s="40"/>
      <c r="N52" s="40"/>
    </row>
    <row r="53" spans="1:14" ht="25.5" hidden="1" x14ac:dyDescent="0.25">
      <c r="A53" s="62" t="s">
        <v>76</v>
      </c>
      <c r="B53" s="98">
        <v>915</v>
      </c>
      <c r="C53" s="69" t="s">
        <v>72</v>
      </c>
      <c r="D53" s="69" t="s">
        <v>113</v>
      </c>
      <c r="E53" s="70" t="s">
        <v>117</v>
      </c>
      <c r="F53" s="69" t="s">
        <v>70</v>
      </c>
      <c r="G53" s="71">
        <f>G54</f>
        <v>0</v>
      </c>
      <c r="H53" s="71">
        <f>H54</f>
        <v>0</v>
      </c>
      <c r="I53" s="40"/>
      <c r="M53" s="40"/>
      <c r="N53" s="40"/>
    </row>
    <row r="54" spans="1:14" hidden="1" x14ac:dyDescent="0.25">
      <c r="A54" s="62" t="s">
        <v>105</v>
      </c>
      <c r="B54" s="98">
        <v>915</v>
      </c>
      <c r="C54" s="69" t="s">
        <v>72</v>
      </c>
      <c r="D54" s="69" t="s">
        <v>113</v>
      </c>
      <c r="E54" s="70" t="s">
        <v>118</v>
      </c>
      <c r="F54" s="69" t="s">
        <v>70</v>
      </c>
      <c r="G54" s="71">
        <f>G55</f>
        <v>0</v>
      </c>
      <c r="H54" s="71">
        <f>H55</f>
        <v>0</v>
      </c>
      <c r="I54" s="40"/>
      <c r="M54" s="40"/>
      <c r="N54" s="40"/>
    </row>
    <row r="55" spans="1:14" hidden="1" x14ac:dyDescent="0.25">
      <c r="A55" s="72" t="s">
        <v>114</v>
      </c>
      <c r="B55" s="98">
        <v>915</v>
      </c>
      <c r="C55" s="69" t="s">
        <v>72</v>
      </c>
      <c r="D55" s="69" t="s">
        <v>113</v>
      </c>
      <c r="E55" s="70" t="s">
        <v>118</v>
      </c>
      <c r="F55" s="69" t="s">
        <v>116</v>
      </c>
      <c r="G55" s="71"/>
      <c r="H55" s="71"/>
      <c r="I55" s="40"/>
      <c r="M55" s="40"/>
      <c r="N55" s="40"/>
    </row>
    <row r="56" spans="1:14" x14ac:dyDescent="0.25">
      <c r="A56" s="182" t="s">
        <v>119</v>
      </c>
      <c r="B56" s="178">
        <v>915</v>
      </c>
      <c r="C56" s="179" t="s">
        <v>74</v>
      </c>
      <c r="D56" s="179" t="s">
        <v>68</v>
      </c>
      <c r="E56" s="180" t="s">
        <v>69</v>
      </c>
      <c r="F56" s="179" t="s">
        <v>70</v>
      </c>
      <c r="G56" s="181">
        <f>G57</f>
        <v>201.51</v>
      </c>
      <c r="H56" s="181">
        <f>H57</f>
        <v>208.69</v>
      </c>
      <c r="I56" s="40"/>
      <c r="M56" s="40"/>
      <c r="N56" s="40"/>
    </row>
    <row r="57" spans="1:14" ht="29.25" customHeight="1" x14ac:dyDescent="0.25">
      <c r="A57" s="74" t="s">
        <v>120</v>
      </c>
      <c r="B57" s="99">
        <v>915</v>
      </c>
      <c r="C57" s="53" t="s">
        <v>74</v>
      </c>
      <c r="D57" s="53" t="s">
        <v>121</v>
      </c>
      <c r="E57" s="54" t="s">
        <v>69</v>
      </c>
      <c r="F57" s="53" t="s">
        <v>70</v>
      </c>
      <c r="G57" s="146">
        <f t="shared" ref="G57:H58" si="4">G58</f>
        <v>201.51</v>
      </c>
      <c r="H57" s="146">
        <f t="shared" si="4"/>
        <v>208.69</v>
      </c>
      <c r="I57" s="40"/>
      <c r="M57" s="40"/>
      <c r="N57" s="40"/>
    </row>
    <row r="58" spans="1:14" ht="40.5" x14ac:dyDescent="0.2">
      <c r="A58" s="139" t="s">
        <v>210</v>
      </c>
      <c r="B58" s="159">
        <v>915</v>
      </c>
      <c r="C58" s="88" t="s">
        <v>74</v>
      </c>
      <c r="D58" s="88" t="s">
        <v>121</v>
      </c>
      <c r="E58" s="89" t="s">
        <v>75</v>
      </c>
      <c r="F58" s="88" t="s">
        <v>70</v>
      </c>
      <c r="G58" s="160">
        <f t="shared" si="4"/>
        <v>201.51</v>
      </c>
      <c r="H58" s="160">
        <f t="shared" si="4"/>
        <v>208.69</v>
      </c>
      <c r="I58" s="40"/>
      <c r="M58" s="40"/>
      <c r="N58" s="40"/>
    </row>
    <row r="59" spans="1:14" ht="41.25" customHeight="1" x14ac:dyDescent="0.2">
      <c r="A59" s="62" t="s">
        <v>122</v>
      </c>
      <c r="B59" s="102">
        <v>915</v>
      </c>
      <c r="C59" s="82" t="s">
        <v>74</v>
      </c>
      <c r="D59" s="82" t="s">
        <v>121</v>
      </c>
      <c r="E59" s="90" t="s">
        <v>264</v>
      </c>
      <c r="F59" s="82" t="s">
        <v>70</v>
      </c>
      <c r="G59" s="167">
        <f>G61+G60</f>
        <v>201.51</v>
      </c>
      <c r="H59" s="167">
        <f>H61+H60</f>
        <v>208.69</v>
      </c>
      <c r="I59" s="40"/>
      <c r="M59" s="40"/>
      <c r="N59" s="40"/>
    </row>
    <row r="60" spans="1:14" ht="33.75" customHeight="1" x14ac:dyDescent="0.2">
      <c r="A60" s="62" t="s">
        <v>80</v>
      </c>
      <c r="B60" s="102">
        <v>915</v>
      </c>
      <c r="C60" s="82" t="s">
        <v>74</v>
      </c>
      <c r="D60" s="82" t="s">
        <v>121</v>
      </c>
      <c r="E60" s="90" t="s">
        <v>264</v>
      </c>
      <c r="F60" s="82" t="s">
        <v>81</v>
      </c>
      <c r="G60" s="167">
        <v>201.51</v>
      </c>
      <c r="H60" s="167">
        <v>208.69</v>
      </c>
      <c r="I60" s="40"/>
      <c r="M60" s="40"/>
      <c r="N60" s="40"/>
    </row>
    <row r="61" spans="1:14" ht="42.75" customHeight="1" x14ac:dyDescent="0.2">
      <c r="A61" s="62" t="s">
        <v>86</v>
      </c>
      <c r="B61" s="102">
        <v>915</v>
      </c>
      <c r="C61" s="82" t="s">
        <v>74</v>
      </c>
      <c r="D61" s="82" t="s">
        <v>121</v>
      </c>
      <c r="E61" s="90" t="s">
        <v>264</v>
      </c>
      <c r="F61" s="82" t="s">
        <v>87</v>
      </c>
      <c r="G61" s="84">
        <v>0</v>
      </c>
      <c r="H61" s="84">
        <v>0</v>
      </c>
      <c r="I61" s="40"/>
      <c r="M61" s="40"/>
      <c r="N61" s="40"/>
    </row>
    <row r="62" spans="1:14" ht="44.25" customHeight="1" x14ac:dyDescent="0.2">
      <c r="A62" s="229" t="s">
        <v>124</v>
      </c>
      <c r="B62" s="226">
        <v>915</v>
      </c>
      <c r="C62" s="218" t="s">
        <v>121</v>
      </c>
      <c r="D62" s="218" t="s">
        <v>68</v>
      </c>
      <c r="E62" s="217" t="s">
        <v>69</v>
      </c>
      <c r="F62" s="218" t="s">
        <v>70</v>
      </c>
      <c r="G62" s="230">
        <f>G63</f>
        <v>1</v>
      </c>
      <c r="H62" s="230">
        <f>H63</f>
        <v>1</v>
      </c>
      <c r="I62" s="40"/>
      <c r="M62" s="40"/>
      <c r="N62" s="40"/>
    </row>
    <row r="63" spans="1:14" ht="27" customHeight="1" x14ac:dyDescent="0.2">
      <c r="A63" s="224" t="s">
        <v>265</v>
      </c>
      <c r="B63" s="164">
        <v>915</v>
      </c>
      <c r="C63" s="86" t="s">
        <v>121</v>
      </c>
      <c r="D63" s="86" t="s">
        <v>125</v>
      </c>
      <c r="E63" s="87" t="s">
        <v>69</v>
      </c>
      <c r="F63" s="86" t="s">
        <v>70</v>
      </c>
      <c r="G63" s="165">
        <f t="shared" ref="G63:H63" si="5">G64</f>
        <v>1</v>
      </c>
      <c r="H63" s="165">
        <f t="shared" si="5"/>
        <v>1</v>
      </c>
      <c r="I63" s="40"/>
      <c r="M63" s="40"/>
      <c r="N63" s="40"/>
    </row>
    <row r="64" spans="1:14" ht="40.5" x14ac:dyDescent="0.2">
      <c r="A64" s="139" t="s">
        <v>266</v>
      </c>
      <c r="B64" s="159">
        <v>915</v>
      </c>
      <c r="C64" s="88" t="s">
        <v>121</v>
      </c>
      <c r="D64" s="88" t="s">
        <v>125</v>
      </c>
      <c r="E64" s="89" t="s">
        <v>168</v>
      </c>
      <c r="F64" s="88" t="s">
        <v>70</v>
      </c>
      <c r="G64" s="160">
        <f>G67</f>
        <v>1</v>
      </c>
      <c r="H64" s="160">
        <f>H67</f>
        <v>1</v>
      </c>
      <c r="I64" s="40"/>
      <c r="M64" s="40"/>
      <c r="N64" s="40"/>
    </row>
    <row r="65" spans="1:14" ht="25.5" x14ac:dyDescent="0.2">
      <c r="A65" s="59" t="s">
        <v>239</v>
      </c>
      <c r="B65" s="223">
        <v>915</v>
      </c>
      <c r="C65" s="82" t="s">
        <v>121</v>
      </c>
      <c r="D65" s="82" t="s">
        <v>125</v>
      </c>
      <c r="E65" s="90" t="s">
        <v>126</v>
      </c>
      <c r="F65" s="82" t="s">
        <v>70</v>
      </c>
      <c r="G65" s="151">
        <f>G67</f>
        <v>1</v>
      </c>
      <c r="H65" s="151">
        <f>H67</f>
        <v>1</v>
      </c>
      <c r="I65" s="40"/>
      <c r="M65" s="40"/>
      <c r="N65" s="40"/>
    </row>
    <row r="66" spans="1:14" ht="29.25" customHeight="1" x14ac:dyDescent="0.2">
      <c r="A66" s="59" t="s">
        <v>267</v>
      </c>
      <c r="B66" s="223">
        <v>915</v>
      </c>
      <c r="C66" s="82" t="s">
        <v>121</v>
      </c>
      <c r="D66" s="82" t="s">
        <v>125</v>
      </c>
      <c r="E66" s="90" t="s">
        <v>268</v>
      </c>
      <c r="F66" s="82" t="s">
        <v>70</v>
      </c>
      <c r="G66" s="151">
        <f>G67</f>
        <v>1</v>
      </c>
      <c r="H66" s="151">
        <f>H67</f>
        <v>1</v>
      </c>
      <c r="I66" s="40"/>
      <c r="M66" s="40"/>
      <c r="N66" s="40"/>
    </row>
    <row r="67" spans="1:14" ht="33" customHeight="1" x14ac:dyDescent="0.2">
      <c r="A67" s="59" t="s">
        <v>80</v>
      </c>
      <c r="B67" s="102">
        <v>915</v>
      </c>
      <c r="C67" s="82" t="s">
        <v>121</v>
      </c>
      <c r="D67" s="82" t="s">
        <v>125</v>
      </c>
      <c r="E67" s="90" t="s">
        <v>268</v>
      </c>
      <c r="F67" s="82" t="s">
        <v>87</v>
      </c>
      <c r="G67" s="151">
        <v>1</v>
      </c>
      <c r="H67" s="151">
        <v>1</v>
      </c>
      <c r="I67" s="40"/>
      <c r="M67" s="40"/>
      <c r="N67" s="40"/>
    </row>
    <row r="68" spans="1:14" x14ac:dyDescent="0.25">
      <c r="A68" s="183" t="s">
        <v>127</v>
      </c>
      <c r="B68" s="178">
        <v>915</v>
      </c>
      <c r="C68" s="179" t="s">
        <v>83</v>
      </c>
      <c r="D68" s="179" t="s">
        <v>68</v>
      </c>
      <c r="E68" s="180" t="s">
        <v>69</v>
      </c>
      <c r="F68" s="179" t="s">
        <v>70</v>
      </c>
      <c r="G68" s="181">
        <f>G69+G74</f>
        <v>602.45000000000005</v>
      </c>
      <c r="H68" s="181">
        <f>H69+H74</f>
        <v>625.65</v>
      </c>
      <c r="I68" s="40"/>
      <c r="M68" s="40"/>
      <c r="N68" s="40"/>
    </row>
    <row r="69" spans="1:14" x14ac:dyDescent="0.25">
      <c r="A69" s="74" t="s">
        <v>128</v>
      </c>
      <c r="B69" s="99">
        <v>915</v>
      </c>
      <c r="C69" s="53" t="s">
        <v>83</v>
      </c>
      <c r="D69" s="53" t="s">
        <v>129</v>
      </c>
      <c r="E69" s="54" t="s">
        <v>69</v>
      </c>
      <c r="F69" s="53" t="s">
        <v>70</v>
      </c>
      <c r="G69" s="146">
        <f t="shared" ref="G69:H72" si="6">G70</f>
        <v>406.8</v>
      </c>
      <c r="H69" s="146">
        <f t="shared" si="6"/>
        <v>430</v>
      </c>
      <c r="I69" s="40"/>
      <c r="M69" s="40"/>
      <c r="N69" s="40"/>
    </row>
    <row r="70" spans="1:14" ht="27" x14ac:dyDescent="0.2">
      <c r="A70" s="77" t="s">
        <v>211</v>
      </c>
      <c r="B70" s="159">
        <v>915</v>
      </c>
      <c r="C70" s="88" t="s">
        <v>83</v>
      </c>
      <c r="D70" s="88" t="s">
        <v>129</v>
      </c>
      <c r="E70" s="89" t="s">
        <v>130</v>
      </c>
      <c r="F70" s="88" t="s">
        <v>70</v>
      </c>
      <c r="G70" s="160">
        <f t="shared" si="6"/>
        <v>406.8</v>
      </c>
      <c r="H70" s="160">
        <f t="shared" si="6"/>
        <v>430</v>
      </c>
      <c r="I70" s="40"/>
      <c r="M70" s="40"/>
      <c r="N70" s="40"/>
    </row>
    <row r="71" spans="1:14" ht="27" customHeight="1" x14ac:dyDescent="0.2">
      <c r="A71" s="62" t="s">
        <v>105</v>
      </c>
      <c r="B71" s="102">
        <v>915</v>
      </c>
      <c r="C71" s="82" t="s">
        <v>83</v>
      </c>
      <c r="D71" s="82" t="s">
        <v>129</v>
      </c>
      <c r="E71" s="256" t="s">
        <v>283</v>
      </c>
      <c r="F71" s="82" t="s">
        <v>70</v>
      </c>
      <c r="G71" s="167">
        <f t="shared" si="6"/>
        <v>406.8</v>
      </c>
      <c r="H71" s="167">
        <f t="shared" si="6"/>
        <v>430</v>
      </c>
      <c r="I71" s="40"/>
      <c r="M71" s="40"/>
      <c r="N71" s="40"/>
    </row>
    <row r="72" spans="1:14" ht="33.75" customHeight="1" x14ac:dyDescent="0.2">
      <c r="A72" s="62" t="s">
        <v>131</v>
      </c>
      <c r="B72" s="102">
        <v>915</v>
      </c>
      <c r="C72" s="82" t="s">
        <v>83</v>
      </c>
      <c r="D72" s="82" t="s">
        <v>129</v>
      </c>
      <c r="E72" s="244" t="s">
        <v>284</v>
      </c>
      <c r="F72" s="82" t="s">
        <v>70</v>
      </c>
      <c r="G72" s="167">
        <f t="shared" si="6"/>
        <v>406.8</v>
      </c>
      <c r="H72" s="167">
        <f t="shared" si="6"/>
        <v>430</v>
      </c>
      <c r="I72" s="40"/>
      <c r="M72" s="40"/>
      <c r="N72" s="40"/>
    </row>
    <row r="73" spans="1:14" ht="45" customHeight="1" x14ac:dyDescent="0.2">
      <c r="A73" s="62" t="s">
        <v>86</v>
      </c>
      <c r="B73" s="102">
        <v>915</v>
      </c>
      <c r="C73" s="82" t="s">
        <v>83</v>
      </c>
      <c r="D73" s="82" t="s">
        <v>129</v>
      </c>
      <c r="E73" s="244" t="s">
        <v>284</v>
      </c>
      <c r="F73" s="82" t="s">
        <v>87</v>
      </c>
      <c r="G73" s="167">
        <v>406.8</v>
      </c>
      <c r="H73" s="167">
        <v>430</v>
      </c>
      <c r="I73" s="40"/>
      <c r="M73" s="40"/>
      <c r="N73" s="40"/>
    </row>
    <row r="74" spans="1:14" x14ac:dyDescent="0.25">
      <c r="A74" s="76" t="s">
        <v>132</v>
      </c>
      <c r="B74" s="99">
        <v>915</v>
      </c>
      <c r="C74" s="53" t="s">
        <v>83</v>
      </c>
      <c r="D74" s="53" t="s">
        <v>133</v>
      </c>
      <c r="E74" s="54" t="s">
        <v>69</v>
      </c>
      <c r="F74" s="53" t="s">
        <v>70</v>
      </c>
      <c r="G74" s="146">
        <f>G75+G82</f>
        <v>195.64999999999998</v>
      </c>
      <c r="H74" s="146">
        <f>H75+H82</f>
        <v>195.64999999999998</v>
      </c>
      <c r="I74" s="40"/>
      <c r="M74" s="40"/>
      <c r="N74" s="40"/>
    </row>
    <row r="75" spans="1:14" ht="40.5" x14ac:dyDescent="0.2">
      <c r="A75" s="77" t="s">
        <v>212</v>
      </c>
      <c r="B75" s="159">
        <v>915</v>
      </c>
      <c r="C75" s="88" t="s">
        <v>83</v>
      </c>
      <c r="D75" s="88" t="s">
        <v>133</v>
      </c>
      <c r="E75" s="89" t="s">
        <v>134</v>
      </c>
      <c r="F75" s="88" t="s">
        <v>70</v>
      </c>
      <c r="G75" s="162">
        <f>G77+G79+G81</f>
        <v>194.64999999999998</v>
      </c>
      <c r="H75" s="162">
        <f>H77+H79+H81</f>
        <v>194.64999999999998</v>
      </c>
      <c r="I75" s="40"/>
      <c r="M75" s="40"/>
      <c r="N75" s="40"/>
    </row>
    <row r="76" spans="1:14" hidden="1" x14ac:dyDescent="0.25">
      <c r="A76" s="62" t="s">
        <v>105</v>
      </c>
      <c r="B76" s="98">
        <v>915</v>
      </c>
      <c r="C76" s="69" t="s">
        <v>83</v>
      </c>
      <c r="D76" s="69" t="s">
        <v>133</v>
      </c>
      <c r="E76" s="70" t="s">
        <v>135</v>
      </c>
      <c r="F76" s="69" t="s">
        <v>70</v>
      </c>
      <c r="G76" s="133">
        <f>G77</f>
        <v>0</v>
      </c>
      <c r="H76" s="133">
        <f>H77</f>
        <v>0</v>
      </c>
      <c r="I76" s="40"/>
      <c r="M76" s="40"/>
      <c r="N76" s="40"/>
    </row>
    <row r="77" spans="1:14" ht="25.5" hidden="1" x14ac:dyDescent="0.25">
      <c r="A77" s="62" t="s">
        <v>86</v>
      </c>
      <c r="B77" s="98">
        <v>915</v>
      </c>
      <c r="C77" s="69" t="s">
        <v>83</v>
      </c>
      <c r="D77" s="69" t="s">
        <v>133</v>
      </c>
      <c r="E77" s="70" t="s">
        <v>269</v>
      </c>
      <c r="F77" s="69" t="s">
        <v>87</v>
      </c>
      <c r="G77" s="133">
        <v>0</v>
      </c>
      <c r="H77" s="133">
        <v>0</v>
      </c>
      <c r="I77" s="40"/>
      <c r="M77" s="40"/>
      <c r="N77" s="40"/>
    </row>
    <row r="78" spans="1:14" ht="27" customHeight="1" x14ac:dyDescent="0.2">
      <c r="A78" s="62" t="s">
        <v>270</v>
      </c>
      <c r="B78" s="102">
        <v>915</v>
      </c>
      <c r="C78" s="85" t="s">
        <v>83</v>
      </c>
      <c r="D78" s="85" t="s">
        <v>133</v>
      </c>
      <c r="E78" s="83" t="s">
        <v>242</v>
      </c>
      <c r="F78" s="85" t="s">
        <v>70</v>
      </c>
      <c r="G78" s="166">
        <f>G79</f>
        <v>192.7</v>
      </c>
      <c r="H78" s="166">
        <f>H79</f>
        <v>192.7</v>
      </c>
      <c r="I78" s="40"/>
      <c r="M78" s="40"/>
      <c r="N78" s="40"/>
    </row>
    <row r="79" spans="1:14" ht="38.25" customHeight="1" x14ac:dyDescent="0.2">
      <c r="A79" s="62" t="s">
        <v>86</v>
      </c>
      <c r="B79" s="102">
        <v>915</v>
      </c>
      <c r="C79" s="85" t="s">
        <v>83</v>
      </c>
      <c r="D79" s="85" t="s">
        <v>133</v>
      </c>
      <c r="E79" s="83" t="s">
        <v>243</v>
      </c>
      <c r="F79" s="85" t="s">
        <v>87</v>
      </c>
      <c r="G79" s="166">
        <v>192.7</v>
      </c>
      <c r="H79" s="166">
        <v>192.7</v>
      </c>
      <c r="I79" s="40"/>
      <c r="M79" s="40"/>
      <c r="N79" s="40"/>
    </row>
    <row r="80" spans="1:14" ht="24.75" customHeight="1" x14ac:dyDescent="0.2">
      <c r="A80" s="62" t="s">
        <v>270</v>
      </c>
      <c r="B80" s="102">
        <v>915</v>
      </c>
      <c r="C80" s="85" t="s">
        <v>83</v>
      </c>
      <c r="D80" s="85" t="s">
        <v>133</v>
      </c>
      <c r="E80" s="83" t="s">
        <v>244</v>
      </c>
      <c r="F80" s="85" t="s">
        <v>70</v>
      </c>
      <c r="G80" s="166">
        <f>G81</f>
        <v>1.95</v>
      </c>
      <c r="H80" s="166">
        <f>H81</f>
        <v>1.95</v>
      </c>
      <c r="I80" s="40"/>
      <c r="M80" s="40"/>
      <c r="N80" s="40"/>
    </row>
    <row r="81" spans="1:14" ht="40.5" customHeight="1" x14ac:dyDescent="0.2">
      <c r="A81" s="62" t="s">
        <v>86</v>
      </c>
      <c r="B81" s="102">
        <v>915</v>
      </c>
      <c r="C81" s="85" t="s">
        <v>83</v>
      </c>
      <c r="D81" s="85" t="s">
        <v>133</v>
      </c>
      <c r="E81" s="83" t="s">
        <v>245</v>
      </c>
      <c r="F81" s="85" t="s">
        <v>87</v>
      </c>
      <c r="G81" s="166">
        <v>1.95</v>
      </c>
      <c r="H81" s="166">
        <v>1.95</v>
      </c>
      <c r="I81" s="40"/>
      <c r="M81" s="40"/>
      <c r="N81" s="40"/>
    </row>
    <row r="82" spans="1:14" ht="40.5" x14ac:dyDescent="0.2">
      <c r="A82" s="77" t="s">
        <v>213</v>
      </c>
      <c r="B82" s="159">
        <v>915</v>
      </c>
      <c r="C82" s="88" t="s">
        <v>83</v>
      </c>
      <c r="D82" s="88" t="s">
        <v>133</v>
      </c>
      <c r="E82" s="89" t="s">
        <v>172</v>
      </c>
      <c r="F82" s="88" t="s">
        <v>70</v>
      </c>
      <c r="G82" s="160">
        <f>G83</f>
        <v>1</v>
      </c>
      <c r="H82" s="160">
        <f>H83</f>
        <v>1</v>
      </c>
      <c r="I82" s="40"/>
      <c r="M82" s="40"/>
      <c r="N82" s="40"/>
    </row>
    <row r="83" spans="1:14" ht="30.75" customHeight="1" x14ac:dyDescent="0.2">
      <c r="A83" s="62" t="s">
        <v>271</v>
      </c>
      <c r="B83" s="102">
        <v>915</v>
      </c>
      <c r="C83" s="85" t="s">
        <v>83</v>
      </c>
      <c r="D83" s="85" t="s">
        <v>133</v>
      </c>
      <c r="E83" s="83" t="s">
        <v>157</v>
      </c>
      <c r="F83" s="85" t="s">
        <v>70</v>
      </c>
      <c r="G83" s="166">
        <f>G84</f>
        <v>1</v>
      </c>
      <c r="H83" s="166">
        <f>H84</f>
        <v>1</v>
      </c>
      <c r="I83" s="40"/>
      <c r="M83" s="40"/>
      <c r="N83" s="40"/>
    </row>
    <row r="84" spans="1:14" ht="50.25" customHeight="1" x14ac:dyDescent="0.2">
      <c r="A84" s="62" t="s">
        <v>86</v>
      </c>
      <c r="B84" s="102">
        <v>915</v>
      </c>
      <c r="C84" s="85" t="s">
        <v>83</v>
      </c>
      <c r="D84" s="85" t="s">
        <v>133</v>
      </c>
      <c r="E84" s="83" t="s">
        <v>157</v>
      </c>
      <c r="F84" s="85" t="s">
        <v>87</v>
      </c>
      <c r="G84" s="166">
        <v>1</v>
      </c>
      <c r="H84" s="166">
        <v>1</v>
      </c>
      <c r="I84" s="40"/>
      <c r="M84" s="40"/>
      <c r="N84" s="40"/>
    </row>
    <row r="85" spans="1:14" ht="26.25" customHeight="1" x14ac:dyDescent="0.25">
      <c r="A85" s="184" t="s">
        <v>136</v>
      </c>
      <c r="B85" s="178">
        <v>915</v>
      </c>
      <c r="C85" s="179" t="s">
        <v>137</v>
      </c>
      <c r="D85" s="179" t="s">
        <v>68</v>
      </c>
      <c r="E85" s="180" t="s">
        <v>69</v>
      </c>
      <c r="F85" s="179" t="s">
        <v>70</v>
      </c>
      <c r="G85" s="181">
        <f>G86+G91</f>
        <v>200</v>
      </c>
      <c r="H85" s="181">
        <f>H86+H91</f>
        <v>200</v>
      </c>
      <c r="I85" s="40"/>
      <c r="M85" s="40"/>
      <c r="N85" s="40"/>
    </row>
    <row r="86" spans="1:14" ht="21.75" customHeight="1" x14ac:dyDescent="0.25">
      <c r="A86" s="74" t="s">
        <v>138</v>
      </c>
      <c r="B86" s="99">
        <v>915</v>
      </c>
      <c r="C86" s="53" t="s">
        <v>137</v>
      </c>
      <c r="D86" s="53" t="s">
        <v>72</v>
      </c>
      <c r="E86" s="54" t="s">
        <v>69</v>
      </c>
      <c r="F86" s="53" t="s">
        <v>70</v>
      </c>
      <c r="G86" s="55">
        <f>G87</f>
        <v>80</v>
      </c>
      <c r="H86" s="55">
        <f>H87</f>
        <v>80</v>
      </c>
      <c r="I86" s="40"/>
      <c r="M86" s="40"/>
      <c r="N86" s="40"/>
    </row>
    <row r="87" spans="1:14" ht="40.5" x14ac:dyDescent="0.25">
      <c r="A87" s="248" t="s">
        <v>272</v>
      </c>
      <c r="B87" s="100">
        <v>915</v>
      </c>
      <c r="C87" s="56" t="s">
        <v>137</v>
      </c>
      <c r="D87" s="56" t="s">
        <v>72</v>
      </c>
      <c r="E87" s="57" t="s">
        <v>173</v>
      </c>
      <c r="F87" s="56" t="s">
        <v>70</v>
      </c>
      <c r="G87" s="58">
        <f>G88</f>
        <v>80</v>
      </c>
      <c r="H87" s="58">
        <f>H88</f>
        <v>80</v>
      </c>
      <c r="I87" s="40"/>
      <c r="M87" s="40"/>
      <c r="N87" s="40"/>
    </row>
    <row r="88" spans="1:14" ht="29.25" customHeight="1" x14ac:dyDescent="0.25">
      <c r="A88" s="62" t="s">
        <v>105</v>
      </c>
      <c r="B88" s="98">
        <v>915</v>
      </c>
      <c r="C88" s="46" t="s">
        <v>137</v>
      </c>
      <c r="D88" s="46" t="s">
        <v>72</v>
      </c>
      <c r="E88" s="47" t="s">
        <v>174</v>
      </c>
      <c r="F88" s="46" t="s">
        <v>70</v>
      </c>
      <c r="G88" s="48">
        <f>G90</f>
        <v>80</v>
      </c>
      <c r="H88" s="48">
        <f>H90</f>
        <v>80</v>
      </c>
      <c r="I88" s="40"/>
      <c r="M88" s="40"/>
      <c r="N88" s="40"/>
    </row>
    <row r="89" spans="1:14" ht="21.75" customHeight="1" x14ac:dyDescent="0.25">
      <c r="A89" s="72" t="s">
        <v>139</v>
      </c>
      <c r="B89" s="98">
        <v>915</v>
      </c>
      <c r="C89" s="46" t="s">
        <v>137</v>
      </c>
      <c r="D89" s="46" t="s">
        <v>72</v>
      </c>
      <c r="E89" s="47" t="s">
        <v>273</v>
      </c>
      <c r="F89" s="46" t="s">
        <v>70</v>
      </c>
      <c r="G89" s="48">
        <f>G90</f>
        <v>80</v>
      </c>
      <c r="H89" s="48">
        <f>H90</f>
        <v>80</v>
      </c>
      <c r="I89" s="40"/>
      <c r="M89" s="40"/>
      <c r="N89" s="40"/>
    </row>
    <row r="90" spans="1:14" ht="45.75" customHeight="1" x14ac:dyDescent="0.2">
      <c r="A90" s="72" t="s">
        <v>86</v>
      </c>
      <c r="B90" s="102">
        <v>915</v>
      </c>
      <c r="C90" s="82" t="s">
        <v>137</v>
      </c>
      <c r="D90" s="82" t="s">
        <v>72</v>
      </c>
      <c r="E90" s="83" t="s">
        <v>273</v>
      </c>
      <c r="F90" s="82" t="s">
        <v>87</v>
      </c>
      <c r="G90" s="84">
        <v>80</v>
      </c>
      <c r="H90" s="84">
        <v>80</v>
      </c>
      <c r="I90" s="40"/>
      <c r="M90" s="40"/>
      <c r="N90" s="40"/>
    </row>
    <row r="91" spans="1:14" x14ac:dyDescent="0.25">
      <c r="A91" s="76" t="s">
        <v>140</v>
      </c>
      <c r="B91" s="99">
        <v>915</v>
      </c>
      <c r="C91" s="86" t="s">
        <v>137</v>
      </c>
      <c r="D91" s="86" t="s">
        <v>121</v>
      </c>
      <c r="E91" s="87" t="s">
        <v>69</v>
      </c>
      <c r="F91" s="86" t="s">
        <v>70</v>
      </c>
      <c r="G91" s="149">
        <f>G92</f>
        <v>120</v>
      </c>
      <c r="H91" s="149">
        <f>H92</f>
        <v>120</v>
      </c>
      <c r="I91" s="40"/>
      <c r="M91" s="40"/>
      <c r="N91" s="40"/>
    </row>
    <row r="92" spans="1:14" ht="27" x14ac:dyDescent="0.2">
      <c r="A92" s="77" t="s">
        <v>214</v>
      </c>
      <c r="B92" s="159">
        <v>915</v>
      </c>
      <c r="C92" s="88" t="s">
        <v>137</v>
      </c>
      <c r="D92" s="88" t="s">
        <v>121</v>
      </c>
      <c r="E92" s="89" t="s">
        <v>117</v>
      </c>
      <c r="F92" s="88" t="s">
        <v>70</v>
      </c>
      <c r="G92" s="150">
        <f>G93</f>
        <v>120</v>
      </c>
      <c r="H92" s="150">
        <f>H93</f>
        <v>120</v>
      </c>
      <c r="I92" s="40"/>
      <c r="M92" s="40"/>
      <c r="N92" s="40"/>
    </row>
    <row r="93" spans="1:14" ht="32.25" customHeight="1" x14ac:dyDescent="0.25">
      <c r="A93" s="62" t="s">
        <v>105</v>
      </c>
      <c r="B93" s="98">
        <v>915</v>
      </c>
      <c r="C93" s="82" t="s">
        <v>137</v>
      </c>
      <c r="D93" s="82" t="s">
        <v>121</v>
      </c>
      <c r="E93" s="90" t="s">
        <v>118</v>
      </c>
      <c r="F93" s="82" t="s">
        <v>70</v>
      </c>
      <c r="G93" s="151">
        <f>G94+G96</f>
        <v>120</v>
      </c>
      <c r="H93" s="151">
        <f>H94+H96</f>
        <v>120</v>
      </c>
      <c r="I93" s="40"/>
      <c r="M93" s="40"/>
      <c r="N93" s="40"/>
    </row>
    <row r="94" spans="1:14" ht="30" customHeight="1" x14ac:dyDescent="0.2">
      <c r="A94" s="62" t="s">
        <v>141</v>
      </c>
      <c r="B94" s="103">
        <v>915</v>
      </c>
      <c r="C94" s="82" t="s">
        <v>137</v>
      </c>
      <c r="D94" s="82" t="s">
        <v>121</v>
      </c>
      <c r="E94" s="90" t="s">
        <v>142</v>
      </c>
      <c r="F94" s="82" t="s">
        <v>70</v>
      </c>
      <c r="G94" s="151">
        <f>G95</f>
        <v>120</v>
      </c>
      <c r="H94" s="151">
        <f>H95</f>
        <v>120</v>
      </c>
      <c r="I94" s="40"/>
      <c r="M94" s="40"/>
      <c r="N94" s="40"/>
    </row>
    <row r="95" spans="1:14" ht="40.5" customHeight="1" x14ac:dyDescent="0.2">
      <c r="A95" s="62" t="s">
        <v>86</v>
      </c>
      <c r="B95" s="102">
        <v>915</v>
      </c>
      <c r="C95" s="82" t="s">
        <v>137</v>
      </c>
      <c r="D95" s="82" t="s">
        <v>121</v>
      </c>
      <c r="E95" s="90" t="s">
        <v>142</v>
      </c>
      <c r="F95" s="82" t="s">
        <v>87</v>
      </c>
      <c r="G95" s="151">
        <v>120</v>
      </c>
      <c r="H95" s="151">
        <v>120</v>
      </c>
      <c r="I95" s="40"/>
      <c r="M95" s="40"/>
      <c r="N95" s="40"/>
    </row>
    <row r="96" spans="1:14" hidden="1" x14ac:dyDescent="0.2">
      <c r="A96" s="62" t="s">
        <v>143</v>
      </c>
      <c r="B96" s="102">
        <v>915</v>
      </c>
      <c r="C96" s="82" t="s">
        <v>137</v>
      </c>
      <c r="D96" s="82" t="s">
        <v>121</v>
      </c>
      <c r="E96" s="90" t="s">
        <v>144</v>
      </c>
      <c r="F96" s="82" t="s">
        <v>70</v>
      </c>
      <c r="G96" s="151">
        <f>G97</f>
        <v>0</v>
      </c>
      <c r="H96" s="151">
        <f>H97</f>
        <v>0</v>
      </c>
      <c r="I96" s="40"/>
      <c r="M96" s="40"/>
      <c r="N96" s="40"/>
    </row>
    <row r="97" spans="1:14" ht="39.75" customHeight="1" x14ac:dyDescent="0.2">
      <c r="A97" s="62" t="s">
        <v>86</v>
      </c>
      <c r="B97" s="102">
        <v>915</v>
      </c>
      <c r="C97" s="82" t="s">
        <v>137</v>
      </c>
      <c r="D97" s="82" t="s">
        <v>121</v>
      </c>
      <c r="E97" s="90" t="s">
        <v>144</v>
      </c>
      <c r="F97" s="82" t="s">
        <v>87</v>
      </c>
      <c r="G97" s="151"/>
      <c r="H97" s="151"/>
      <c r="I97" s="40"/>
      <c r="M97" s="40"/>
      <c r="N97" s="40"/>
    </row>
    <row r="98" spans="1:14" x14ac:dyDescent="0.2">
      <c r="A98" s="225" t="s">
        <v>235</v>
      </c>
      <c r="B98" s="226">
        <v>915</v>
      </c>
      <c r="C98" s="216" t="s">
        <v>104</v>
      </c>
      <c r="D98" s="216" t="s">
        <v>68</v>
      </c>
      <c r="E98" s="217" t="s">
        <v>69</v>
      </c>
      <c r="F98" s="227" t="s">
        <v>70</v>
      </c>
      <c r="G98" s="228">
        <f>G99</f>
        <v>9.8000000000000007</v>
      </c>
      <c r="H98" s="228">
        <f>H99</f>
        <v>9.8000000000000007</v>
      </c>
      <c r="I98" s="40"/>
      <c r="M98" s="40"/>
      <c r="N98" s="40"/>
    </row>
    <row r="99" spans="1:14" ht="55.5" customHeight="1" x14ac:dyDescent="0.2">
      <c r="A99" s="220" t="s">
        <v>236</v>
      </c>
      <c r="B99" s="164">
        <v>915</v>
      </c>
      <c r="C99" s="211" t="s">
        <v>104</v>
      </c>
      <c r="D99" s="211" t="s">
        <v>137</v>
      </c>
      <c r="E99" s="87" t="s">
        <v>69</v>
      </c>
      <c r="F99" s="86" t="s">
        <v>70</v>
      </c>
      <c r="G99" s="221">
        <f>G100</f>
        <v>9.8000000000000007</v>
      </c>
      <c r="H99" s="221">
        <f>H100</f>
        <v>9.8000000000000007</v>
      </c>
      <c r="I99" s="40"/>
      <c r="M99" s="40"/>
      <c r="N99" s="40"/>
    </row>
    <row r="100" spans="1:14" ht="42.75" customHeight="1" x14ac:dyDescent="0.25">
      <c r="A100" s="219" t="s">
        <v>210</v>
      </c>
      <c r="B100" s="159">
        <v>915</v>
      </c>
      <c r="C100" s="210" t="s">
        <v>104</v>
      </c>
      <c r="D100" s="210" t="s">
        <v>137</v>
      </c>
      <c r="E100" s="89" t="s">
        <v>75</v>
      </c>
      <c r="F100" s="88" t="s">
        <v>70</v>
      </c>
      <c r="G100" s="150">
        <f>G101+G103</f>
        <v>9.8000000000000007</v>
      </c>
      <c r="H100" s="150">
        <f>H101+H103</f>
        <v>9.8000000000000007</v>
      </c>
      <c r="I100" s="40"/>
      <c r="M100" s="40"/>
      <c r="N100" s="40"/>
    </row>
    <row r="101" spans="1:14" ht="50.25" customHeight="1" x14ac:dyDescent="0.2">
      <c r="A101" s="206" t="s">
        <v>237</v>
      </c>
      <c r="B101" s="102">
        <v>915</v>
      </c>
      <c r="C101" s="205" t="s">
        <v>104</v>
      </c>
      <c r="D101" s="205" t="s">
        <v>137</v>
      </c>
      <c r="E101" s="90" t="s">
        <v>274</v>
      </c>
      <c r="F101" s="82" t="s">
        <v>70</v>
      </c>
      <c r="G101" s="151">
        <f>G102</f>
        <v>9.7100000000000009</v>
      </c>
      <c r="H101" s="151">
        <f>H102</f>
        <v>9.7100000000000009</v>
      </c>
      <c r="I101" s="40"/>
      <c r="M101" s="40"/>
      <c r="N101" s="40"/>
    </row>
    <row r="102" spans="1:14" ht="42.75" customHeight="1" x14ac:dyDescent="0.2">
      <c r="A102" s="207" t="s">
        <v>86</v>
      </c>
      <c r="B102" s="102">
        <v>915</v>
      </c>
      <c r="C102" s="208" t="s">
        <v>104</v>
      </c>
      <c r="D102" s="208" t="s">
        <v>137</v>
      </c>
      <c r="E102" s="90" t="s">
        <v>274</v>
      </c>
      <c r="F102" s="82" t="s">
        <v>87</v>
      </c>
      <c r="G102" s="151">
        <v>9.7100000000000009</v>
      </c>
      <c r="H102" s="151">
        <v>9.7100000000000009</v>
      </c>
      <c r="I102" s="40"/>
      <c r="M102" s="40"/>
      <c r="N102" s="40"/>
    </row>
    <row r="103" spans="1:14" ht="91.5" customHeight="1" x14ac:dyDescent="0.2">
      <c r="A103" s="209" t="s">
        <v>238</v>
      </c>
      <c r="B103" s="102">
        <v>915</v>
      </c>
      <c r="C103" s="208" t="s">
        <v>104</v>
      </c>
      <c r="D103" s="208" t="s">
        <v>137</v>
      </c>
      <c r="E103" s="90" t="s">
        <v>247</v>
      </c>
      <c r="F103" s="82" t="s">
        <v>70</v>
      </c>
      <c r="G103" s="151">
        <f>G104</f>
        <v>0.09</v>
      </c>
      <c r="H103" s="151">
        <f>H104</f>
        <v>0.09</v>
      </c>
      <c r="I103" s="40"/>
      <c r="M103" s="40"/>
      <c r="N103" s="40"/>
    </row>
    <row r="104" spans="1:14" ht="36" customHeight="1" x14ac:dyDescent="0.2">
      <c r="A104" s="207" t="s">
        <v>86</v>
      </c>
      <c r="B104" s="102">
        <v>915</v>
      </c>
      <c r="C104" s="208" t="s">
        <v>104</v>
      </c>
      <c r="D104" s="208" t="s">
        <v>137</v>
      </c>
      <c r="E104" s="90" t="s">
        <v>247</v>
      </c>
      <c r="F104" s="82" t="s">
        <v>87</v>
      </c>
      <c r="G104" s="151">
        <v>0.09</v>
      </c>
      <c r="H104" s="151">
        <v>0.09</v>
      </c>
      <c r="I104" s="40"/>
      <c r="M104" s="40"/>
      <c r="N104" s="40"/>
    </row>
    <row r="105" spans="1:14" x14ac:dyDescent="0.25">
      <c r="A105" s="184" t="s">
        <v>145</v>
      </c>
      <c r="B105" s="178">
        <v>915</v>
      </c>
      <c r="C105" s="179" t="s">
        <v>146</v>
      </c>
      <c r="D105" s="179" t="s">
        <v>68</v>
      </c>
      <c r="E105" s="180" t="s">
        <v>69</v>
      </c>
      <c r="F105" s="179" t="s">
        <v>70</v>
      </c>
      <c r="G105" s="181">
        <f>G106</f>
        <v>2364.6999999999998</v>
      </c>
      <c r="H105" s="181">
        <f>H106</f>
        <v>2364.6999999999998</v>
      </c>
      <c r="I105" s="40"/>
      <c r="M105" s="40"/>
      <c r="N105" s="40"/>
    </row>
    <row r="106" spans="1:14" ht="32.25" customHeight="1" x14ac:dyDescent="0.25">
      <c r="A106" s="74" t="s">
        <v>147</v>
      </c>
      <c r="B106" s="99">
        <v>915</v>
      </c>
      <c r="C106" s="53" t="s">
        <v>146</v>
      </c>
      <c r="D106" s="53" t="s">
        <v>72</v>
      </c>
      <c r="E106" s="54" t="s">
        <v>69</v>
      </c>
      <c r="F106" s="53" t="s">
        <v>70</v>
      </c>
      <c r="G106" s="149">
        <f>G110+G111+G112+G116+G115</f>
        <v>2364.6999999999998</v>
      </c>
      <c r="H106" s="149">
        <f>H110+H111+H112+H116+H115</f>
        <v>2364.6999999999998</v>
      </c>
      <c r="I106" s="40"/>
      <c r="M106" s="40"/>
      <c r="N106" s="40"/>
    </row>
    <row r="107" spans="1:14" ht="43.5" customHeight="1" x14ac:dyDescent="0.2">
      <c r="A107" s="77" t="s">
        <v>222</v>
      </c>
      <c r="B107" s="159">
        <v>915</v>
      </c>
      <c r="C107" s="88" t="s">
        <v>146</v>
      </c>
      <c r="D107" s="88" t="s">
        <v>72</v>
      </c>
      <c r="E107" s="89" t="s">
        <v>148</v>
      </c>
      <c r="F107" s="88" t="s">
        <v>70</v>
      </c>
      <c r="G107" s="160">
        <f>G108+G113</f>
        <v>2364.6999999999998</v>
      </c>
      <c r="H107" s="160">
        <f>H108+H113</f>
        <v>2364.6999999999998</v>
      </c>
      <c r="I107" s="40"/>
      <c r="M107" s="40"/>
      <c r="N107" s="40"/>
    </row>
    <row r="108" spans="1:14" ht="33" customHeight="1" x14ac:dyDescent="0.25">
      <c r="A108" s="72" t="s">
        <v>105</v>
      </c>
      <c r="B108" s="98">
        <v>915</v>
      </c>
      <c r="C108" s="69" t="s">
        <v>146</v>
      </c>
      <c r="D108" s="69" t="s">
        <v>72</v>
      </c>
      <c r="E108" s="70" t="s">
        <v>149</v>
      </c>
      <c r="F108" s="69" t="s">
        <v>70</v>
      </c>
      <c r="G108" s="133">
        <f>G109</f>
        <v>1100.3</v>
      </c>
      <c r="H108" s="133">
        <f>H109</f>
        <v>1100.3</v>
      </c>
      <c r="I108" s="40"/>
      <c r="M108" s="40"/>
      <c r="N108" s="40"/>
    </row>
    <row r="109" spans="1:14" ht="24.75" customHeight="1" x14ac:dyDescent="0.25">
      <c r="A109" s="72" t="s">
        <v>150</v>
      </c>
      <c r="B109" s="98">
        <v>915</v>
      </c>
      <c r="C109" s="69" t="s">
        <v>146</v>
      </c>
      <c r="D109" s="69" t="s">
        <v>72</v>
      </c>
      <c r="E109" s="70" t="s">
        <v>151</v>
      </c>
      <c r="F109" s="69" t="s">
        <v>70</v>
      </c>
      <c r="G109" s="133">
        <f>G110+G111+G112</f>
        <v>1100.3</v>
      </c>
      <c r="H109" s="133">
        <f>H110+H111+H112</f>
        <v>1100.3</v>
      </c>
      <c r="I109" s="40"/>
      <c r="M109" s="40"/>
      <c r="N109" s="40"/>
    </row>
    <row r="110" spans="1:14" ht="44.25" customHeight="1" x14ac:dyDescent="0.25">
      <c r="A110" s="72" t="s">
        <v>275</v>
      </c>
      <c r="B110" s="98">
        <v>915</v>
      </c>
      <c r="C110" s="69" t="s">
        <v>146</v>
      </c>
      <c r="D110" s="69" t="s">
        <v>72</v>
      </c>
      <c r="E110" s="70" t="s">
        <v>151</v>
      </c>
      <c r="F110" s="69" t="s">
        <v>116</v>
      </c>
      <c r="G110" s="133">
        <v>1100.3</v>
      </c>
      <c r="H110" s="133">
        <v>1100.3</v>
      </c>
      <c r="I110" s="40"/>
      <c r="M110" s="40"/>
      <c r="N110" s="40"/>
    </row>
    <row r="111" spans="1:14" ht="25.5" hidden="1" customHeight="1" x14ac:dyDescent="0.2">
      <c r="A111" s="72" t="s">
        <v>86</v>
      </c>
      <c r="B111" s="102">
        <v>915</v>
      </c>
      <c r="C111" s="85" t="s">
        <v>146</v>
      </c>
      <c r="D111" s="85" t="s">
        <v>72</v>
      </c>
      <c r="E111" s="83" t="s">
        <v>151</v>
      </c>
      <c r="F111" s="85" t="s">
        <v>87</v>
      </c>
      <c r="G111" s="166">
        <v>0</v>
      </c>
      <c r="H111" s="166">
        <v>0</v>
      </c>
      <c r="I111" s="40"/>
      <c r="M111" s="40"/>
      <c r="N111" s="40"/>
    </row>
    <row r="112" spans="1:14" ht="15.75" hidden="1" customHeight="1" x14ac:dyDescent="0.25">
      <c r="A112" s="62" t="s">
        <v>91</v>
      </c>
      <c r="B112" s="98">
        <v>915</v>
      </c>
      <c r="C112" s="69" t="s">
        <v>146</v>
      </c>
      <c r="D112" s="69" t="s">
        <v>72</v>
      </c>
      <c r="E112" s="70" t="s">
        <v>151</v>
      </c>
      <c r="F112" s="69" t="s">
        <v>92</v>
      </c>
      <c r="G112" s="133">
        <v>0</v>
      </c>
      <c r="H112" s="133">
        <v>0</v>
      </c>
      <c r="I112" s="40"/>
      <c r="M112" s="40"/>
      <c r="N112" s="40"/>
    </row>
    <row r="113" spans="1:14" ht="27.75" customHeight="1" x14ac:dyDescent="0.25">
      <c r="A113" s="72" t="s">
        <v>105</v>
      </c>
      <c r="B113" s="98">
        <v>915</v>
      </c>
      <c r="C113" s="69" t="s">
        <v>146</v>
      </c>
      <c r="D113" s="69" t="s">
        <v>72</v>
      </c>
      <c r="E113" s="70" t="s">
        <v>152</v>
      </c>
      <c r="F113" s="69" t="s">
        <v>70</v>
      </c>
      <c r="G113" s="133">
        <f>G114</f>
        <v>1264.4000000000001</v>
      </c>
      <c r="H113" s="133">
        <f>H114</f>
        <v>1264.4000000000001</v>
      </c>
      <c r="I113" s="40"/>
      <c r="M113" s="40"/>
      <c r="N113" s="40"/>
    </row>
    <row r="114" spans="1:14" ht="51" customHeight="1" x14ac:dyDescent="0.25">
      <c r="A114" s="72" t="s">
        <v>276</v>
      </c>
      <c r="B114" s="98">
        <v>915</v>
      </c>
      <c r="C114" s="69" t="s">
        <v>146</v>
      </c>
      <c r="D114" s="69" t="s">
        <v>72</v>
      </c>
      <c r="E114" s="70" t="s">
        <v>153</v>
      </c>
      <c r="F114" s="69" t="s">
        <v>70</v>
      </c>
      <c r="G114" s="133">
        <f>G116+G115</f>
        <v>1264.4000000000001</v>
      </c>
      <c r="H114" s="133">
        <f>H116+H115</f>
        <v>1264.4000000000001</v>
      </c>
      <c r="I114" s="40"/>
      <c r="M114" s="40"/>
      <c r="N114" s="40"/>
    </row>
    <row r="115" spans="1:14" ht="43.5" customHeight="1" x14ac:dyDescent="0.25">
      <c r="A115" s="72" t="s">
        <v>275</v>
      </c>
      <c r="B115" s="98">
        <v>915</v>
      </c>
      <c r="C115" s="69" t="s">
        <v>146</v>
      </c>
      <c r="D115" s="69" t="s">
        <v>72</v>
      </c>
      <c r="E115" s="70" t="s">
        <v>153</v>
      </c>
      <c r="F115" s="69" t="s">
        <v>116</v>
      </c>
      <c r="G115" s="133">
        <v>1108.4000000000001</v>
      </c>
      <c r="H115" s="133">
        <v>1108.4000000000001</v>
      </c>
      <c r="I115" s="40"/>
      <c r="J115" s="174"/>
      <c r="K115" s="174"/>
      <c r="M115" s="40"/>
      <c r="N115" s="40"/>
    </row>
    <row r="116" spans="1:14" ht="30" customHeight="1" x14ac:dyDescent="0.25">
      <c r="A116" s="91" t="s">
        <v>91</v>
      </c>
      <c r="B116" s="98">
        <v>915</v>
      </c>
      <c r="C116" s="69" t="s">
        <v>146</v>
      </c>
      <c r="D116" s="69" t="s">
        <v>72</v>
      </c>
      <c r="E116" s="70" t="s">
        <v>153</v>
      </c>
      <c r="F116" s="69" t="s">
        <v>92</v>
      </c>
      <c r="G116" s="133">
        <v>156</v>
      </c>
      <c r="H116" s="133">
        <v>156</v>
      </c>
      <c r="I116" s="40"/>
      <c r="M116" s="40"/>
      <c r="N116" s="40"/>
    </row>
    <row r="117" spans="1:14" x14ac:dyDescent="0.25">
      <c r="A117" s="184" t="s">
        <v>154</v>
      </c>
      <c r="B117" s="178">
        <v>915</v>
      </c>
      <c r="C117" s="179" t="s">
        <v>125</v>
      </c>
      <c r="D117" s="179" t="s">
        <v>68</v>
      </c>
      <c r="E117" s="180" t="s">
        <v>69</v>
      </c>
      <c r="F117" s="179" t="s">
        <v>70</v>
      </c>
      <c r="G117" s="181">
        <f>G118</f>
        <v>267.7</v>
      </c>
      <c r="H117" s="181">
        <f>H118</f>
        <v>267.7</v>
      </c>
      <c r="I117" s="40"/>
      <c r="M117" s="40"/>
      <c r="N117" s="40"/>
    </row>
    <row r="118" spans="1:14" ht="23.25" customHeight="1" x14ac:dyDescent="0.25">
      <c r="A118" s="74" t="s">
        <v>155</v>
      </c>
      <c r="B118" s="99">
        <v>915</v>
      </c>
      <c r="C118" s="53" t="s">
        <v>125</v>
      </c>
      <c r="D118" s="53" t="s">
        <v>72</v>
      </c>
      <c r="E118" s="54" t="s">
        <v>69</v>
      </c>
      <c r="F118" s="53" t="s">
        <v>70</v>
      </c>
      <c r="G118" s="149">
        <f t="shared" ref="G118:H120" si="7">G119</f>
        <v>267.7</v>
      </c>
      <c r="H118" s="149">
        <f t="shared" si="7"/>
        <v>267.7</v>
      </c>
      <c r="I118" s="40"/>
      <c r="M118" s="40"/>
      <c r="N118" s="40"/>
    </row>
    <row r="119" spans="1:14" ht="40.5" x14ac:dyDescent="0.25">
      <c r="A119" s="248" t="s">
        <v>210</v>
      </c>
      <c r="B119" s="100">
        <v>915</v>
      </c>
      <c r="C119" s="56" t="s">
        <v>125</v>
      </c>
      <c r="D119" s="56" t="s">
        <v>72</v>
      </c>
      <c r="E119" s="57" t="s">
        <v>75</v>
      </c>
      <c r="F119" s="56" t="s">
        <v>70</v>
      </c>
      <c r="G119" s="58">
        <f t="shared" si="7"/>
        <v>267.7</v>
      </c>
      <c r="H119" s="58">
        <f t="shared" si="7"/>
        <v>267.7</v>
      </c>
      <c r="I119" s="40"/>
      <c r="M119" s="40"/>
      <c r="N119" s="40"/>
    </row>
    <row r="120" spans="1:14" ht="33" customHeight="1" x14ac:dyDescent="0.25">
      <c r="A120" s="62" t="s">
        <v>156</v>
      </c>
      <c r="B120" s="98">
        <v>915</v>
      </c>
      <c r="C120" s="69" t="s">
        <v>125</v>
      </c>
      <c r="D120" s="69" t="s">
        <v>72</v>
      </c>
      <c r="E120" s="70" t="s">
        <v>110</v>
      </c>
      <c r="F120" s="69" t="s">
        <v>70</v>
      </c>
      <c r="G120" s="71">
        <f t="shared" si="7"/>
        <v>267.7</v>
      </c>
      <c r="H120" s="71">
        <f t="shared" si="7"/>
        <v>267.7</v>
      </c>
      <c r="I120" s="40"/>
      <c r="M120" s="40"/>
      <c r="N120" s="40"/>
    </row>
    <row r="121" spans="1:14" ht="25.5" x14ac:dyDescent="0.2">
      <c r="A121" s="104" t="s">
        <v>216</v>
      </c>
      <c r="B121" s="102">
        <v>915</v>
      </c>
      <c r="C121" s="82" t="s">
        <v>125</v>
      </c>
      <c r="D121" s="82" t="s">
        <v>72</v>
      </c>
      <c r="E121" s="90" t="s">
        <v>279</v>
      </c>
      <c r="F121" s="82" t="s">
        <v>215</v>
      </c>
      <c r="G121" s="93">
        <v>267.7</v>
      </c>
      <c r="H121" s="93">
        <v>267.7</v>
      </c>
      <c r="I121" s="40"/>
      <c r="M121" s="40"/>
      <c r="N121" s="40"/>
    </row>
    <row r="122" spans="1:14" x14ac:dyDescent="0.25">
      <c r="A122" s="40"/>
      <c r="B122" s="97"/>
      <c r="C122" s="40"/>
      <c r="D122" s="40"/>
      <c r="E122" s="41"/>
      <c r="F122" s="40"/>
      <c r="G122" s="40"/>
      <c r="H122" s="94"/>
      <c r="I122" s="40"/>
      <c r="M122" s="40"/>
      <c r="N122" s="40"/>
    </row>
    <row r="123" spans="1:14" x14ac:dyDescent="0.25">
      <c r="A123" s="40"/>
      <c r="B123" s="97"/>
      <c r="C123" s="40"/>
      <c r="D123" s="40"/>
      <c r="E123" s="41"/>
      <c r="F123" s="40"/>
      <c r="G123" s="40"/>
      <c r="H123" s="94"/>
      <c r="I123" s="40"/>
      <c r="M123" s="40"/>
      <c r="N123" s="40"/>
    </row>
    <row r="124" spans="1:14" x14ac:dyDescent="0.25">
      <c r="A124" s="40"/>
      <c r="B124" s="97"/>
      <c r="C124" s="40"/>
      <c r="D124" s="40"/>
      <c r="E124" s="41"/>
      <c r="F124" s="40"/>
      <c r="G124" s="40"/>
      <c r="H124" s="94"/>
      <c r="I124" s="40"/>
      <c r="M124" s="40"/>
      <c r="N124" s="40"/>
    </row>
    <row r="125" spans="1:14" x14ac:dyDescent="0.25">
      <c r="A125" s="40"/>
      <c r="B125" s="97"/>
      <c r="C125" s="40"/>
      <c r="D125" s="40"/>
      <c r="E125" s="41"/>
      <c r="F125" s="40"/>
      <c r="G125" s="40"/>
      <c r="H125" s="94"/>
      <c r="I125" s="40"/>
      <c r="M125" s="40"/>
      <c r="N125" s="40"/>
    </row>
    <row r="126" spans="1:14" x14ac:dyDescent="0.25">
      <c r="A126" s="40"/>
      <c r="B126" s="97"/>
      <c r="C126" s="40"/>
      <c r="D126" s="40"/>
      <c r="E126" s="41"/>
      <c r="F126" s="40"/>
      <c r="G126" s="40"/>
      <c r="H126" s="94"/>
      <c r="I126" s="40"/>
      <c r="M126" s="40"/>
      <c r="N126" s="40"/>
    </row>
    <row r="127" spans="1:14" x14ac:dyDescent="0.25">
      <c r="A127" s="40"/>
      <c r="B127" s="97"/>
      <c r="C127" s="40"/>
      <c r="D127" s="40"/>
      <c r="E127" s="41"/>
      <c r="F127" s="40"/>
      <c r="G127" s="40"/>
      <c r="H127" s="94"/>
      <c r="I127" s="40"/>
      <c r="M127" s="40"/>
      <c r="N127" s="40"/>
    </row>
    <row r="128" spans="1:14" x14ac:dyDescent="0.25">
      <c r="A128" s="40"/>
      <c r="B128" s="97"/>
      <c r="C128" s="40"/>
      <c r="D128" s="40"/>
      <c r="E128" s="41"/>
      <c r="F128" s="40"/>
      <c r="G128" s="40"/>
      <c r="H128" s="94"/>
      <c r="I128" s="40"/>
      <c r="M128" s="40"/>
      <c r="N128" s="40"/>
    </row>
    <row r="129" spans="1:14" x14ac:dyDescent="0.25">
      <c r="A129" s="40"/>
      <c r="B129" s="97"/>
      <c r="C129" s="40"/>
      <c r="D129" s="40"/>
      <c r="E129" s="41"/>
      <c r="F129" s="40"/>
      <c r="G129" s="40"/>
      <c r="H129" s="94"/>
      <c r="I129" s="40"/>
      <c r="M129" s="40"/>
      <c r="N129" s="40"/>
    </row>
    <row r="130" spans="1:14" x14ac:dyDescent="0.25">
      <c r="A130" s="40"/>
      <c r="B130" s="97"/>
      <c r="C130" s="40"/>
      <c r="D130" s="40"/>
      <c r="E130" s="41"/>
      <c r="F130" s="40"/>
      <c r="G130" s="40"/>
      <c r="H130" s="94"/>
      <c r="I130" s="40"/>
      <c r="M130" s="40"/>
      <c r="N130" s="40"/>
    </row>
    <row r="131" spans="1:14" x14ac:dyDescent="0.25">
      <c r="A131" s="40"/>
      <c r="B131" s="97"/>
      <c r="C131" s="40"/>
      <c r="D131" s="40"/>
      <c r="E131" s="41"/>
      <c r="F131" s="40"/>
      <c r="G131" s="40"/>
      <c r="H131" s="94"/>
      <c r="I131" s="40"/>
      <c r="M131" s="40"/>
      <c r="N131" s="40"/>
    </row>
    <row r="132" spans="1:14" x14ac:dyDescent="0.25">
      <c r="A132" s="40"/>
      <c r="B132" s="97"/>
      <c r="C132" s="40"/>
      <c r="D132" s="40"/>
      <c r="E132" s="41"/>
      <c r="F132" s="40"/>
      <c r="G132" s="40"/>
      <c r="H132" s="94"/>
      <c r="I132" s="40"/>
      <c r="M132" s="40"/>
      <c r="N132" s="40"/>
    </row>
    <row r="133" spans="1:14" x14ac:dyDescent="0.25">
      <c r="A133" s="40"/>
      <c r="B133" s="97"/>
      <c r="C133" s="40"/>
      <c r="D133" s="40"/>
      <c r="E133" s="41"/>
      <c r="F133" s="40"/>
      <c r="G133" s="40"/>
      <c r="H133" s="94"/>
      <c r="I133" s="40"/>
      <c r="M133" s="40"/>
      <c r="N133" s="40"/>
    </row>
    <row r="134" spans="1:14" x14ac:dyDescent="0.25">
      <c r="A134" s="40"/>
      <c r="B134" s="97"/>
      <c r="C134" s="40"/>
      <c r="D134" s="40"/>
      <c r="E134" s="41"/>
      <c r="F134" s="40"/>
      <c r="G134" s="40"/>
      <c r="H134" s="94"/>
      <c r="I134" s="40"/>
      <c r="M134" s="40"/>
      <c r="N134" s="40"/>
    </row>
    <row r="135" spans="1:14" x14ac:dyDescent="0.25">
      <c r="A135" s="40"/>
      <c r="B135" s="97"/>
      <c r="C135" s="40"/>
      <c r="D135" s="40"/>
      <c r="E135" s="41"/>
      <c r="F135" s="40"/>
      <c r="G135" s="40"/>
      <c r="H135" s="94"/>
      <c r="I135" s="40"/>
      <c r="M135" s="40"/>
      <c r="N135" s="40"/>
    </row>
    <row r="136" spans="1:14" x14ac:dyDescent="0.25">
      <c r="A136" s="40"/>
      <c r="B136" s="97"/>
      <c r="C136" s="40"/>
      <c r="D136" s="40"/>
      <c r="E136" s="41"/>
      <c r="F136" s="40"/>
      <c r="G136" s="40"/>
      <c r="H136" s="94"/>
      <c r="I136" s="40"/>
      <c r="M136" s="40"/>
      <c r="N136" s="40"/>
    </row>
    <row r="137" spans="1:14" x14ac:dyDescent="0.25">
      <c r="A137" s="40"/>
      <c r="B137" s="97"/>
      <c r="C137" s="40"/>
      <c r="D137" s="40"/>
      <c r="E137" s="41"/>
      <c r="F137" s="40"/>
      <c r="G137" s="40"/>
      <c r="H137" s="94"/>
      <c r="I137" s="40"/>
      <c r="M137" s="40"/>
      <c r="N137" s="40"/>
    </row>
    <row r="138" spans="1:14" x14ac:dyDescent="0.25">
      <c r="A138" s="40"/>
      <c r="B138" s="97"/>
      <c r="C138" s="40"/>
      <c r="D138" s="40"/>
      <c r="E138" s="41"/>
      <c r="F138" s="40"/>
      <c r="G138" s="40"/>
      <c r="H138" s="94"/>
      <c r="I138" s="40"/>
      <c r="M138" s="40"/>
      <c r="N138" s="40"/>
    </row>
    <row r="139" spans="1:14" x14ac:dyDescent="0.25">
      <c r="A139" s="40"/>
      <c r="B139" s="97"/>
      <c r="C139" s="40"/>
      <c r="D139" s="40"/>
      <c r="E139" s="41"/>
      <c r="F139" s="40"/>
      <c r="G139" s="40"/>
      <c r="H139" s="94"/>
      <c r="I139" s="40"/>
      <c r="M139" s="40"/>
      <c r="N139" s="40"/>
    </row>
    <row r="140" spans="1:14" x14ac:dyDescent="0.25">
      <c r="A140" s="40"/>
      <c r="B140" s="97"/>
      <c r="C140" s="40"/>
      <c r="D140" s="40"/>
      <c r="E140" s="41"/>
      <c r="F140" s="40"/>
      <c r="G140" s="40"/>
      <c r="H140" s="94"/>
      <c r="I140" s="40"/>
      <c r="M140" s="40"/>
      <c r="N140" s="40"/>
    </row>
    <row r="141" spans="1:14" x14ac:dyDescent="0.25">
      <c r="A141" s="40"/>
      <c r="B141" s="97"/>
      <c r="C141" s="40"/>
      <c r="D141" s="40"/>
      <c r="E141" s="41"/>
      <c r="F141" s="40"/>
      <c r="G141" s="40"/>
      <c r="H141" s="94"/>
      <c r="I141" s="40"/>
      <c r="M141" s="40"/>
      <c r="N141" s="40"/>
    </row>
    <row r="142" spans="1:14" x14ac:dyDescent="0.25">
      <c r="A142" s="40"/>
      <c r="B142" s="97"/>
      <c r="C142" s="40"/>
      <c r="D142" s="40"/>
      <c r="E142" s="41"/>
      <c r="F142" s="40"/>
      <c r="G142" s="40"/>
      <c r="H142" s="94"/>
      <c r="I142" s="40"/>
      <c r="M142" s="40"/>
      <c r="N142" s="40"/>
    </row>
    <row r="143" spans="1:14" x14ac:dyDescent="0.25">
      <c r="A143" s="40"/>
      <c r="B143" s="97"/>
      <c r="C143" s="40"/>
      <c r="D143" s="40"/>
      <c r="E143" s="41"/>
      <c r="F143" s="40"/>
      <c r="G143" s="40"/>
      <c r="H143" s="94"/>
      <c r="I143" s="40"/>
      <c r="M143" s="40"/>
      <c r="N143" s="40"/>
    </row>
    <row r="144" spans="1:14" x14ac:dyDescent="0.25">
      <c r="A144" s="40"/>
      <c r="B144" s="97"/>
      <c r="C144" s="40"/>
      <c r="D144" s="40"/>
      <c r="E144" s="41"/>
      <c r="F144" s="40"/>
      <c r="G144" s="40"/>
      <c r="H144" s="94"/>
      <c r="I144" s="40"/>
      <c r="M144" s="40"/>
      <c r="N144" s="40"/>
    </row>
    <row r="145" spans="1:14" x14ac:dyDescent="0.25">
      <c r="A145" s="40"/>
      <c r="B145" s="97"/>
      <c r="C145" s="40"/>
      <c r="D145" s="40"/>
      <c r="E145" s="41"/>
      <c r="F145" s="40"/>
      <c r="G145" s="40"/>
      <c r="H145" s="94"/>
      <c r="I145" s="40"/>
      <c r="M145" s="40"/>
      <c r="N145" s="40"/>
    </row>
    <row r="146" spans="1:14" x14ac:dyDescent="0.25">
      <c r="A146" s="40"/>
      <c r="B146" s="97"/>
      <c r="C146" s="40"/>
      <c r="D146" s="40"/>
      <c r="E146" s="41"/>
      <c r="F146" s="40"/>
      <c r="G146" s="40"/>
      <c r="H146" s="94"/>
      <c r="I146" s="40"/>
      <c r="M146" s="40"/>
      <c r="N146" s="40"/>
    </row>
    <row r="147" spans="1:14" x14ac:dyDescent="0.25">
      <c r="A147" s="40"/>
      <c r="B147" s="97"/>
      <c r="C147" s="40"/>
      <c r="D147" s="40"/>
      <c r="E147" s="41"/>
      <c r="F147" s="40"/>
      <c r="G147" s="40"/>
      <c r="H147" s="94"/>
      <c r="I147" s="40"/>
      <c r="M147" s="40"/>
      <c r="N147" s="40"/>
    </row>
    <row r="148" spans="1:14" x14ac:dyDescent="0.25">
      <c r="A148" s="40"/>
      <c r="B148" s="97"/>
      <c r="C148" s="40"/>
      <c r="D148" s="40"/>
      <c r="E148" s="41"/>
      <c r="F148" s="40"/>
      <c r="G148" s="40"/>
      <c r="H148" s="94"/>
      <c r="I148" s="40"/>
      <c r="M148" s="40"/>
      <c r="N148" s="40"/>
    </row>
    <row r="149" spans="1:14" x14ac:dyDescent="0.25">
      <c r="A149" s="40"/>
      <c r="B149" s="97"/>
      <c r="C149" s="40"/>
      <c r="D149" s="40"/>
      <c r="E149" s="41"/>
      <c r="F149" s="40"/>
      <c r="G149" s="40"/>
      <c r="H149" s="94"/>
      <c r="I149" s="40"/>
      <c r="M149" s="40"/>
      <c r="N149" s="40"/>
    </row>
    <row r="150" spans="1:14" x14ac:dyDescent="0.25">
      <c r="A150" s="40"/>
      <c r="B150" s="97"/>
      <c r="C150" s="40"/>
      <c r="D150" s="40"/>
      <c r="E150" s="41"/>
      <c r="F150" s="40"/>
      <c r="G150" s="40"/>
      <c r="H150" s="94"/>
      <c r="I150" s="40"/>
      <c r="M150" s="40"/>
      <c r="N150" s="40"/>
    </row>
    <row r="151" spans="1:14" x14ac:dyDescent="0.25">
      <c r="A151" s="40"/>
      <c r="B151" s="97"/>
      <c r="C151" s="40"/>
      <c r="D151" s="40"/>
      <c r="E151" s="41"/>
      <c r="F151" s="40"/>
      <c r="G151" s="40"/>
      <c r="H151" s="94"/>
      <c r="I151" s="40"/>
      <c r="M151" s="40"/>
      <c r="N151" s="40"/>
    </row>
    <row r="152" spans="1:14" x14ac:dyDescent="0.25">
      <c r="A152" s="40"/>
      <c r="B152" s="97"/>
      <c r="C152" s="40"/>
      <c r="D152" s="40"/>
      <c r="E152" s="41"/>
      <c r="F152" s="40"/>
      <c r="G152" s="40"/>
      <c r="H152" s="94"/>
      <c r="I152" s="40"/>
      <c r="M152" s="40"/>
      <c r="N152" s="40"/>
    </row>
    <row r="153" spans="1:14" x14ac:dyDescent="0.25">
      <c r="A153" s="40"/>
      <c r="B153" s="97"/>
      <c r="C153" s="40"/>
      <c r="D153" s="40"/>
      <c r="E153" s="41"/>
      <c r="F153" s="40"/>
      <c r="G153" s="40"/>
      <c r="H153" s="94"/>
      <c r="I153" s="40"/>
      <c r="M153" s="40"/>
      <c r="N153" s="40"/>
    </row>
    <row r="154" spans="1:14" x14ac:dyDescent="0.25">
      <c r="A154" s="40"/>
      <c r="B154" s="97"/>
      <c r="C154" s="40"/>
      <c r="D154" s="40"/>
      <c r="E154" s="41"/>
      <c r="F154" s="40"/>
      <c r="G154" s="40"/>
      <c r="H154" s="94"/>
      <c r="I154" s="40"/>
      <c r="M154" s="40"/>
      <c r="N154" s="40"/>
    </row>
    <row r="155" spans="1:14" x14ac:dyDescent="0.25">
      <c r="A155" s="40"/>
      <c r="B155" s="97"/>
      <c r="C155" s="40"/>
      <c r="D155" s="40"/>
      <c r="E155" s="41"/>
      <c r="F155" s="40"/>
      <c r="G155" s="40"/>
      <c r="H155" s="94"/>
      <c r="I155" s="40"/>
      <c r="M155" s="40"/>
      <c r="N155" s="40"/>
    </row>
    <row r="156" spans="1:14" x14ac:dyDescent="0.25">
      <c r="A156" s="40"/>
      <c r="B156" s="97"/>
      <c r="C156" s="40"/>
      <c r="D156" s="40"/>
      <c r="E156" s="41"/>
      <c r="F156" s="40"/>
      <c r="G156" s="40"/>
      <c r="H156" s="94"/>
      <c r="I156" s="40"/>
      <c r="M156" s="40"/>
      <c r="N156" s="40"/>
    </row>
    <row r="157" spans="1:14" x14ac:dyDescent="0.25">
      <c r="A157" s="40"/>
      <c r="B157" s="97"/>
      <c r="C157" s="40"/>
      <c r="D157" s="40"/>
      <c r="E157" s="41"/>
      <c r="F157" s="40"/>
      <c r="G157" s="40"/>
      <c r="H157" s="94"/>
      <c r="I157" s="40"/>
      <c r="M157" s="40"/>
      <c r="N157" s="40"/>
    </row>
    <row r="158" spans="1:14" x14ac:dyDescent="0.25">
      <c r="A158" s="40"/>
      <c r="B158" s="97"/>
      <c r="C158" s="40"/>
      <c r="D158" s="40"/>
      <c r="E158" s="41"/>
      <c r="F158" s="40"/>
      <c r="G158" s="40"/>
      <c r="H158" s="94"/>
      <c r="I158" s="40"/>
      <c r="M158" s="40"/>
      <c r="N158" s="40"/>
    </row>
    <row r="159" spans="1:14" x14ac:dyDescent="0.25">
      <c r="A159" s="40"/>
      <c r="B159" s="97"/>
      <c r="C159" s="40"/>
      <c r="D159" s="40"/>
      <c r="E159" s="41"/>
      <c r="F159" s="40"/>
      <c r="G159" s="40"/>
      <c r="H159" s="94"/>
      <c r="I159" s="40"/>
      <c r="M159" s="40"/>
      <c r="N159" s="40"/>
    </row>
    <row r="160" spans="1:14" x14ac:dyDescent="0.25">
      <c r="A160" s="40"/>
      <c r="B160" s="97"/>
      <c r="C160" s="40"/>
      <c r="D160" s="40"/>
      <c r="E160" s="41"/>
      <c r="F160" s="40"/>
      <c r="G160" s="40"/>
      <c r="H160" s="94"/>
      <c r="I160" s="40"/>
      <c r="M160" s="40"/>
      <c r="N160" s="40"/>
    </row>
    <row r="161" spans="1:14" x14ac:dyDescent="0.25">
      <c r="A161" s="40"/>
      <c r="B161" s="97"/>
      <c r="C161" s="40"/>
      <c r="D161" s="40"/>
      <c r="E161" s="41"/>
      <c r="F161" s="40"/>
      <c r="G161" s="40"/>
      <c r="H161" s="94"/>
      <c r="I161" s="40"/>
      <c r="M161" s="40"/>
      <c r="N161" s="40"/>
    </row>
    <row r="162" spans="1:14" x14ac:dyDescent="0.25">
      <c r="A162" s="40"/>
      <c r="B162" s="97"/>
      <c r="C162" s="40"/>
      <c r="D162" s="40"/>
      <c r="E162" s="41"/>
      <c r="F162" s="40"/>
      <c r="G162" s="40"/>
      <c r="H162" s="94"/>
      <c r="I162" s="40"/>
      <c r="M162" s="40"/>
      <c r="N162" s="40"/>
    </row>
    <row r="163" spans="1:14" x14ac:dyDescent="0.25">
      <c r="A163" s="40"/>
      <c r="B163" s="97"/>
      <c r="C163" s="40"/>
      <c r="D163" s="40"/>
      <c r="E163" s="41"/>
      <c r="F163" s="40"/>
      <c r="G163" s="40"/>
      <c r="H163" s="94"/>
      <c r="I163" s="40"/>
      <c r="M163" s="40"/>
      <c r="N163" s="40"/>
    </row>
    <row r="164" spans="1:14" x14ac:dyDescent="0.25">
      <c r="A164" s="40"/>
      <c r="B164" s="97"/>
      <c r="C164" s="40"/>
      <c r="D164" s="40"/>
      <c r="E164" s="41"/>
      <c r="F164" s="40"/>
      <c r="G164" s="40"/>
      <c r="H164" s="94"/>
      <c r="I164" s="40"/>
      <c r="M164" s="40"/>
      <c r="N164" s="40"/>
    </row>
    <row r="165" spans="1:14" x14ac:dyDescent="0.25">
      <c r="A165" s="40"/>
      <c r="B165" s="97"/>
      <c r="C165" s="40"/>
      <c r="D165" s="40"/>
      <c r="E165" s="41"/>
      <c r="F165" s="40"/>
      <c r="G165" s="40"/>
      <c r="H165" s="94"/>
      <c r="I165" s="40"/>
      <c r="M165" s="40"/>
      <c r="N165" s="40"/>
    </row>
    <row r="166" spans="1:14" x14ac:dyDescent="0.25">
      <c r="A166" s="40"/>
      <c r="B166" s="97"/>
      <c r="C166" s="40"/>
      <c r="D166" s="40"/>
      <c r="E166" s="41"/>
      <c r="F166" s="40"/>
      <c r="G166" s="40"/>
      <c r="H166" s="94"/>
      <c r="I166" s="40"/>
      <c r="M166" s="40"/>
      <c r="N166" s="40"/>
    </row>
    <row r="167" spans="1:14" x14ac:dyDescent="0.25">
      <c r="A167" s="40"/>
      <c r="B167" s="97"/>
      <c r="C167" s="40"/>
      <c r="D167" s="40"/>
      <c r="E167" s="41"/>
      <c r="F167" s="40"/>
      <c r="G167" s="40"/>
      <c r="H167" s="94"/>
      <c r="I167" s="40"/>
      <c r="M167" s="40"/>
      <c r="N167" s="40"/>
    </row>
    <row r="168" spans="1:14" x14ac:dyDescent="0.25">
      <c r="A168" s="40"/>
      <c r="B168" s="97"/>
      <c r="C168" s="40"/>
      <c r="D168" s="40"/>
      <c r="E168" s="41"/>
      <c r="F168" s="40"/>
      <c r="G168" s="40"/>
      <c r="H168" s="94"/>
      <c r="I168" s="40"/>
      <c r="M168" s="40"/>
      <c r="N168" s="40"/>
    </row>
    <row r="169" spans="1:14" x14ac:dyDescent="0.25">
      <c r="A169" s="40"/>
      <c r="B169" s="97"/>
      <c r="C169" s="40"/>
      <c r="D169" s="40"/>
      <c r="E169" s="41"/>
      <c r="F169" s="40"/>
      <c r="G169" s="40"/>
      <c r="H169" s="94"/>
      <c r="I169" s="40"/>
      <c r="M169" s="40"/>
      <c r="N169" s="40"/>
    </row>
    <row r="170" spans="1:14" x14ac:dyDescent="0.25">
      <c r="A170" s="40"/>
      <c r="B170" s="97"/>
      <c r="C170" s="40"/>
      <c r="D170" s="40"/>
      <c r="E170" s="41"/>
      <c r="F170" s="40"/>
      <c r="G170" s="40"/>
      <c r="H170" s="94"/>
      <c r="I170" s="40"/>
      <c r="M170" s="40"/>
      <c r="N170" s="40"/>
    </row>
    <row r="171" spans="1:14" x14ac:dyDescent="0.25">
      <c r="A171" s="40"/>
      <c r="B171" s="97"/>
      <c r="C171" s="40"/>
      <c r="D171" s="40"/>
      <c r="E171" s="41"/>
      <c r="F171" s="40"/>
      <c r="G171" s="40"/>
      <c r="H171" s="94"/>
      <c r="I171" s="40"/>
      <c r="M171" s="40"/>
      <c r="N171" s="40"/>
    </row>
    <row r="172" spans="1:14" x14ac:dyDescent="0.25">
      <c r="A172" s="40"/>
      <c r="B172" s="97"/>
      <c r="C172" s="40"/>
      <c r="D172" s="40"/>
      <c r="E172" s="41"/>
      <c r="F172" s="40"/>
      <c r="G172" s="40"/>
      <c r="H172" s="94"/>
      <c r="I172" s="40"/>
      <c r="M172" s="40"/>
      <c r="N172" s="40"/>
    </row>
    <row r="173" spans="1:14" x14ac:dyDescent="0.25">
      <c r="A173" s="40"/>
      <c r="B173" s="97"/>
      <c r="C173" s="40"/>
      <c r="D173" s="40"/>
      <c r="E173" s="41"/>
      <c r="F173" s="40"/>
      <c r="G173" s="40"/>
      <c r="H173" s="94"/>
      <c r="I173" s="40"/>
      <c r="M173" s="40"/>
      <c r="N173" s="40"/>
    </row>
    <row r="174" spans="1:14" x14ac:dyDescent="0.25">
      <c r="A174" s="40"/>
      <c r="B174" s="97"/>
      <c r="C174" s="40"/>
      <c r="D174" s="40"/>
      <c r="E174" s="41"/>
      <c r="F174" s="40"/>
      <c r="G174" s="40"/>
      <c r="H174" s="94"/>
      <c r="I174" s="40"/>
      <c r="M174" s="40"/>
      <c r="N174" s="40"/>
    </row>
    <row r="175" spans="1:14" x14ac:dyDescent="0.25">
      <c r="A175" s="40"/>
      <c r="B175" s="97"/>
      <c r="C175" s="40"/>
      <c r="D175" s="40"/>
      <c r="E175" s="41"/>
      <c r="F175" s="40"/>
      <c r="G175" s="40"/>
      <c r="H175" s="94"/>
      <c r="I175" s="40"/>
      <c r="M175" s="40"/>
      <c r="N175" s="40"/>
    </row>
    <row r="176" spans="1:14" x14ac:dyDescent="0.25">
      <c r="A176" s="40"/>
      <c r="B176" s="97"/>
      <c r="C176" s="40"/>
      <c r="D176" s="40"/>
      <c r="E176" s="41"/>
      <c r="F176" s="40"/>
      <c r="G176" s="40"/>
      <c r="H176" s="94"/>
      <c r="I176" s="40"/>
      <c r="M176" s="40"/>
      <c r="N176" s="40"/>
    </row>
    <row r="177" spans="1:14" x14ac:dyDescent="0.25">
      <c r="A177" s="40"/>
      <c r="B177" s="97"/>
      <c r="C177" s="40"/>
      <c r="D177" s="40"/>
      <c r="E177" s="41"/>
      <c r="F177" s="40"/>
      <c r="G177" s="40"/>
      <c r="H177" s="94"/>
      <c r="I177" s="40"/>
      <c r="M177" s="40"/>
      <c r="N177" s="40"/>
    </row>
    <row r="178" spans="1:14" x14ac:dyDescent="0.25">
      <c r="A178" s="40"/>
      <c r="B178" s="97"/>
      <c r="C178" s="40"/>
      <c r="D178" s="40"/>
      <c r="E178" s="41"/>
      <c r="F178" s="40"/>
      <c r="G178" s="40"/>
      <c r="H178" s="94"/>
      <c r="I178" s="40"/>
      <c r="M178" s="40"/>
      <c r="N178" s="40"/>
    </row>
    <row r="179" spans="1:14" x14ac:dyDescent="0.25">
      <c r="A179" s="40"/>
      <c r="B179" s="97"/>
      <c r="C179" s="40"/>
      <c r="D179" s="40"/>
      <c r="E179" s="41"/>
      <c r="F179" s="40"/>
      <c r="G179" s="40"/>
      <c r="H179" s="94"/>
      <c r="I179" s="40"/>
      <c r="M179" s="40"/>
      <c r="N179" s="40"/>
    </row>
    <row r="180" spans="1:14" x14ac:dyDescent="0.25">
      <c r="A180" s="40"/>
      <c r="B180" s="97"/>
      <c r="C180" s="40"/>
      <c r="D180" s="40"/>
      <c r="E180" s="41"/>
      <c r="F180" s="40"/>
      <c r="G180" s="40"/>
      <c r="H180" s="94"/>
      <c r="I180" s="40"/>
      <c r="M180" s="40"/>
      <c r="N180" s="40"/>
    </row>
    <row r="181" spans="1:14" x14ac:dyDescent="0.25">
      <c r="A181" s="40"/>
      <c r="B181" s="97"/>
      <c r="C181" s="40"/>
      <c r="D181" s="40"/>
      <c r="E181" s="41"/>
      <c r="F181" s="40"/>
      <c r="G181" s="40"/>
      <c r="H181" s="94"/>
      <c r="I181" s="40"/>
      <c r="M181" s="40"/>
      <c r="N181" s="40"/>
    </row>
    <row r="182" spans="1:14" x14ac:dyDescent="0.25">
      <c r="A182" s="40"/>
      <c r="B182" s="97"/>
      <c r="C182" s="40"/>
      <c r="D182" s="40"/>
      <c r="E182" s="41"/>
      <c r="F182" s="40"/>
      <c r="G182" s="40"/>
      <c r="H182" s="94"/>
      <c r="I182" s="40"/>
      <c r="M182" s="40"/>
      <c r="N182" s="40"/>
    </row>
    <row r="183" spans="1:14" x14ac:dyDescent="0.25">
      <c r="A183" s="40"/>
      <c r="B183" s="97"/>
      <c r="C183" s="40"/>
      <c r="D183" s="40"/>
      <c r="E183" s="41"/>
      <c r="F183" s="40"/>
      <c r="G183" s="40"/>
      <c r="H183" s="94"/>
      <c r="I183" s="40"/>
      <c r="M183" s="40"/>
      <c r="N183" s="40"/>
    </row>
    <row r="184" spans="1:14" x14ac:dyDescent="0.25">
      <c r="A184" s="40"/>
      <c r="B184" s="97"/>
      <c r="C184" s="40"/>
      <c r="D184" s="40"/>
      <c r="E184" s="41"/>
      <c r="F184" s="40"/>
      <c r="G184" s="40"/>
      <c r="H184" s="94"/>
      <c r="I184" s="40"/>
      <c r="M184" s="40"/>
      <c r="N184" s="40"/>
    </row>
    <row r="185" spans="1:14" x14ac:dyDescent="0.25">
      <c r="A185" s="40"/>
      <c r="B185" s="97"/>
      <c r="C185" s="40"/>
      <c r="D185" s="40"/>
      <c r="E185" s="41"/>
      <c r="F185" s="40"/>
      <c r="G185" s="40"/>
      <c r="H185" s="94"/>
      <c r="I185" s="40"/>
      <c r="M185" s="40"/>
      <c r="N185" s="40"/>
    </row>
    <row r="186" spans="1:14" x14ac:dyDescent="0.25">
      <c r="A186" s="40"/>
      <c r="B186" s="97"/>
      <c r="C186" s="40"/>
      <c r="D186" s="40"/>
      <c r="E186" s="41"/>
      <c r="F186" s="40"/>
      <c r="G186" s="40"/>
      <c r="H186" s="94"/>
      <c r="I186" s="40"/>
      <c r="M186" s="40"/>
      <c r="N186" s="40"/>
    </row>
    <row r="187" spans="1:14" x14ac:dyDescent="0.25">
      <c r="A187" s="40"/>
      <c r="B187" s="97"/>
      <c r="C187" s="40"/>
      <c r="D187" s="40"/>
      <c r="E187" s="41"/>
      <c r="F187" s="40"/>
      <c r="G187" s="40"/>
      <c r="H187" s="94"/>
      <c r="I187" s="40"/>
      <c r="M187" s="40"/>
      <c r="N187" s="40"/>
    </row>
    <row r="188" spans="1:14" x14ac:dyDescent="0.25">
      <c r="A188" s="40"/>
      <c r="B188" s="97"/>
      <c r="C188" s="40"/>
      <c r="D188" s="40"/>
      <c r="E188" s="41"/>
      <c r="F188" s="40"/>
      <c r="G188" s="40"/>
      <c r="H188" s="94"/>
      <c r="I188" s="40"/>
      <c r="M188" s="40"/>
      <c r="N188" s="40"/>
    </row>
    <row r="189" spans="1:14" x14ac:dyDescent="0.25">
      <c r="A189" s="40"/>
      <c r="B189" s="97"/>
      <c r="C189" s="40"/>
      <c r="D189" s="40"/>
      <c r="E189" s="41"/>
      <c r="F189" s="40"/>
      <c r="G189" s="40"/>
      <c r="H189" s="94"/>
      <c r="I189" s="40"/>
      <c r="M189" s="40"/>
      <c r="N189" s="40"/>
    </row>
    <row r="190" spans="1:14" x14ac:dyDescent="0.25">
      <c r="A190" s="40"/>
      <c r="B190" s="97"/>
      <c r="C190" s="40"/>
      <c r="D190" s="40"/>
      <c r="E190" s="41"/>
      <c r="F190" s="40"/>
      <c r="G190" s="40"/>
      <c r="H190" s="94"/>
      <c r="I190" s="40"/>
      <c r="M190" s="40"/>
      <c r="N190" s="40"/>
    </row>
    <row r="191" spans="1:14" x14ac:dyDescent="0.25">
      <c r="A191" s="40"/>
      <c r="B191" s="97"/>
      <c r="C191" s="40"/>
      <c r="D191" s="40"/>
      <c r="E191" s="41"/>
      <c r="F191" s="40"/>
      <c r="G191" s="40"/>
      <c r="H191" s="94"/>
      <c r="I191" s="40"/>
      <c r="M191" s="40"/>
      <c r="N191" s="40"/>
    </row>
    <row r="192" spans="1:14" x14ac:dyDescent="0.25">
      <c r="A192" s="40"/>
      <c r="B192" s="97"/>
      <c r="C192" s="40"/>
      <c r="D192" s="40"/>
      <c r="E192" s="41"/>
      <c r="F192" s="40"/>
      <c r="G192" s="40"/>
      <c r="H192" s="94"/>
      <c r="I192" s="40"/>
      <c r="M192" s="40"/>
      <c r="N192" s="40"/>
    </row>
    <row r="193" spans="1:14" x14ac:dyDescent="0.25">
      <c r="A193" s="40"/>
      <c r="B193" s="97"/>
      <c r="C193" s="40"/>
      <c r="D193" s="40"/>
      <c r="E193" s="41"/>
      <c r="F193" s="40"/>
      <c r="G193" s="40"/>
      <c r="H193" s="94"/>
      <c r="I193" s="40"/>
      <c r="M193" s="40"/>
      <c r="N193" s="40"/>
    </row>
    <row r="194" spans="1:14" x14ac:dyDescent="0.25">
      <c r="A194" s="40"/>
      <c r="B194" s="97"/>
      <c r="C194" s="40"/>
      <c r="D194" s="40"/>
      <c r="E194" s="41"/>
      <c r="F194" s="40"/>
      <c r="G194" s="40"/>
      <c r="H194" s="94"/>
      <c r="I194" s="40"/>
      <c r="M194" s="40"/>
      <c r="N194" s="40"/>
    </row>
    <row r="195" spans="1:14" x14ac:dyDescent="0.25">
      <c r="A195" s="40"/>
      <c r="B195" s="97"/>
      <c r="C195" s="40"/>
      <c r="D195" s="40"/>
      <c r="E195" s="41"/>
      <c r="F195" s="40"/>
      <c r="G195" s="40"/>
      <c r="H195" s="94"/>
      <c r="I195" s="40"/>
      <c r="M195" s="40"/>
      <c r="N195" s="40"/>
    </row>
    <row r="196" spans="1:14" x14ac:dyDescent="0.25">
      <c r="A196" s="40"/>
      <c r="B196" s="97"/>
      <c r="C196" s="40"/>
      <c r="D196" s="40"/>
      <c r="E196" s="41"/>
      <c r="F196" s="40"/>
      <c r="G196" s="40"/>
      <c r="H196" s="94"/>
      <c r="I196" s="40"/>
      <c r="M196" s="40"/>
      <c r="N196" s="40"/>
    </row>
    <row r="197" spans="1:14" x14ac:dyDescent="0.25">
      <c r="A197" s="40"/>
      <c r="B197" s="97"/>
      <c r="C197" s="40"/>
      <c r="D197" s="40"/>
      <c r="E197" s="41"/>
      <c r="F197" s="40"/>
      <c r="G197" s="40"/>
      <c r="H197" s="94"/>
      <c r="I197" s="40"/>
      <c r="M197" s="40"/>
      <c r="N197" s="40"/>
    </row>
    <row r="198" spans="1:14" x14ac:dyDescent="0.25">
      <c r="A198" s="40"/>
      <c r="B198" s="97"/>
      <c r="C198" s="40"/>
      <c r="D198" s="40"/>
      <c r="E198" s="41"/>
      <c r="F198" s="40"/>
      <c r="G198" s="40"/>
      <c r="H198" s="94"/>
      <c r="I198" s="40"/>
      <c r="M198" s="40"/>
      <c r="N198" s="40"/>
    </row>
    <row r="199" spans="1:14" x14ac:dyDescent="0.25">
      <c r="A199" s="40"/>
      <c r="B199" s="97"/>
      <c r="C199" s="40"/>
      <c r="D199" s="40"/>
      <c r="E199" s="41"/>
      <c r="F199" s="40"/>
      <c r="G199" s="40"/>
      <c r="H199" s="94"/>
      <c r="I199" s="40"/>
      <c r="M199" s="40"/>
      <c r="N199" s="40"/>
    </row>
    <row r="200" spans="1:14" x14ac:dyDescent="0.25">
      <c r="A200" s="40"/>
      <c r="B200" s="97"/>
      <c r="C200" s="40"/>
      <c r="D200" s="40"/>
      <c r="E200" s="41"/>
      <c r="F200" s="40"/>
      <c r="G200" s="40"/>
      <c r="H200" s="94"/>
      <c r="I200" s="40"/>
      <c r="M200" s="40"/>
      <c r="N200" s="40"/>
    </row>
    <row r="201" spans="1:14" x14ac:dyDescent="0.25">
      <c r="A201" s="40"/>
      <c r="B201" s="97"/>
      <c r="C201" s="40"/>
      <c r="D201" s="40"/>
      <c r="E201" s="41"/>
      <c r="F201" s="40"/>
      <c r="G201" s="40"/>
      <c r="H201" s="94"/>
      <c r="I201" s="40"/>
      <c r="M201" s="40"/>
      <c r="N201" s="40"/>
    </row>
    <row r="202" spans="1:14" x14ac:dyDescent="0.25">
      <c r="A202" s="40"/>
      <c r="B202" s="97"/>
      <c r="C202" s="40"/>
      <c r="D202" s="40"/>
      <c r="E202" s="41"/>
      <c r="F202" s="40"/>
      <c r="G202" s="40"/>
      <c r="H202" s="94"/>
      <c r="I202" s="40"/>
      <c r="M202" s="40"/>
      <c r="N202" s="40"/>
    </row>
    <row r="203" spans="1:14" x14ac:dyDescent="0.25">
      <c r="A203" s="40"/>
      <c r="B203" s="97"/>
      <c r="C203" s="40"/>
      <c r="D203" s="40"/>
      <c r="E203" s="41"/>
      <c r="F203" s="40"/>
      <c r="G203" s="40"/>
      <c r="H203" s="94"/>
      <c r="I203" s="40"/>
      <c r="M203" s="40"/>
      <c r="N203" s="40"/>
    </row>
    <row r="204" spans="1:14" x14ac:dyDescent="0.25">
      <c r="A204" s="40"/>
      <c r="B204" s="97"/>
      <c r="C204" s="40"/>
      <c r="D204" s="40"/>
      <c r="E204" s="41"/>
      <c r="F204" s="40"/>
      <c r="G204" s="40"/>
      <c r="H204" s="94"/>
      <c r="I204" s="40"/>
      <c r="M204" s="40"/>
      <c r="N204" s="40"/>
    </row>
  </sheetData>
  <autoFilter ref="A1:A204"/>
  <dataConsolidate/>
  <mergeCells count="13">
    <mergeCell ref="F7:F8"/>
    <mergeCell ref="G7:G8"/>
    <mergeCell ref="H7:H8"/>
    <mergeCell ref="F1:H1"/>
    <mergeCell ref="E2:H2"/>
    <mergeCell ref="A3:I3"/>
    <mergeCell ref="A4:I4"/>
    <mergeCell ref="A5:I5"/>
    <mergeCell ref="A7:A8"/>
    <mergeCell ref="B7:B8"/>
    <mergeCell ref="C7:C8"/>
    <mergeCell ref="D7:D8"/>
    <mergeCell ref="E7:E8"/>
  </mergeCells>
  <pageMargins left="0.23622047244094491" right="3.937007874015748E-2" top="0.15748031496062992" bottom="0.15748031496062992" header="0.31496062992125984" footer="0.31496062992125984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F86"/>
  <sheetViews>
    <sheetView zoomScaleNormal="100" workbookViewId="0">
      <selection activeCell="B9" sqref="B9"/>
    </sheetView>
  </sheetViews>
  <sheetFormatPr defaultRowHeight="12.75" x14ac:dyDescent="0.2"/>
  <cols>
    <col min="1" max="1" width="11.85546875" style="40" customWidth="1"/>
    <col min="2" max="2" width="68.28515625" style="125" customWidth="1"/>
    <col min="3" max="3" width="13.42578125" style="125" customWidth="1"/>
    <col min="4" max="4" width="13" customWidth="1"/>
  </cols>
  <sheetData>
    <row r="1" spans="1:6" ht="16.5" customHeight="1" x14ac:dyDescent="0.25">
      <c r="A1" s="105"/>
      <c r="B1" s="241"/>
      <c r="C1" s="241"/>
      <c r="D1" s="242" t="s">
        <v>158</v>
      </c>
    </row>
    <row r="2" spans="1:6" ht="16.5" customHeight="1" x14ac:dyDescent="0.25">
      <c r="A2" s="105"/>
      <c r="B2" s="241"/>
      <c r="C2" s="241"/>
      <c r="D2" s="242" t="s">
        <v>248</v>
      </c>
    </row>
    <row r="3" spans="1:6" ht="14.25" customHeight="1" x14ac:dyDescent="0.25">
      <c r="A3" s="105"/>
      <c r="B3" s="408" t="s">
        <v>288</v>
      </c>
      <c r="C3" s="408"/>
      <c r="D3" s="408"/>
    </row>
    <row r="4" spans="1:6" ht="31.5" customHeight="1" x14ac:dyDescent="0.2">
      <c r="A4" s="407" t="s">
        <v>258</v>
      </c>
      <c r="B4" s="407"/>
      <c r="C4" s="407"/>
      <c r="D4" s="407"/>
    </row>
    <row r="5" spans="1:6" ht="15.75" customHeight="1" x14ac:dyDescent="0.25">
      <c r="A5" s="106"/>
      <c r="B5" s="106"/>
      <c r="C5" s="106"/>
      <c r="D5" s="106"/>
    </row>
    <row r="6" spans="1:6" s="110" customFormat="1" ht="29.25" customHeight="1" x14ac:dyDescent="0.2">
      <c r="A6" s="107" t="s">
        <v>161</v>
      </c>
      <c r="B6" s="186" t="s">
        <v>162</v>
      </c>
      <c r="C6" s="107" t="s">
        <v>233</v>
      </c>
      <c r="D6" s="108" t="s">
        <v>259</v>
      </c>
      <c r="E6" s="109"/>
      <c r="F6" s="109"/>
    </row>
    <row r="7" spans="1:6" s="110" customFormat="1" x14ac:dyDescent="0.2">
      <c r="A7" s="188" t="s">
        <v>69</v>
      </c>
      <c r="B7" s="111" t="s">
        <v>163</v>
      </c>
      <c r="C7" s="137">
        <f>C8+C19+C24+C25+C27+C30+C32+C34+C37</f>
        <v>7202.82</v>
      </c>
      <c r="D7" s="137">
        <f>D8+D19+D24+D25+D27+D30+D32+D34+D37</f>
        <v>7392.9</v>
      </c>
    </row>
    <row r="8" spans="1:6" s="110" customFormat="1" ht="27" customHeight="1" x14ac:dyDescent="0.2">
      <c r="A8" s="187" t="s">
        <v>75</v>
      </c>
      <c r="B8" s="252" t="s">
        <v>210</v>
      </c>
      <c r="C8" s="137">
        <f>C9+C10+C11+C12+C13+C14+C15+C17+C18</f>
        <v>3896.31</v>
      </c>
      <c r="D8" s="137">
        <f>D9+D10+D11+D12+D13+D14+D15+D17+D18</f>
        <v>3915.73</v>
      </c>
    </row>
    <row r="9" spans="1:6" s="110" customFormat="1" ht="41.25" customHeight="1" x14ac:dyDescent="0.2">
      <c r="A9" s="189" t="s">
        <v>246</v>
      </c>
      <c r="B9" s="239" t="s">
        <v>240</v>
      </c>
      <c r="C9" s="238">
        <v>9.7100000000000009</v>
      </c>
      <c r="D9" s="238">
        <v>9.7100000000000009</v>
      </c>
    </row>
    <row r="10" spans="1:6" s="110" customFormat="1" ht="27" customHeight="1" x14ac:dyDescent="0.2">
      <c r="A10" s="189" t="s">
        <v>247</v>
      </c>
      <c r="B10" s="240" t="s">
        <v>240</v>
      </c>
      <c r="C10" s="238">
        <v>0.09</v>
      </c>
      <c r="D10" s="238">
        <v>0.09</v>
      </c>
    </row>
    <row r="11" spans="1:6" s="110" customFormat="1" ht="25.5" x14ac:dyDescent="0.2">
      <c r="A11" s="189" t="s">
        <v>241</v>
      </c>
      <c r="B11" s="114" t="s">
        <v>122</v>
      </c>
      <c r="C11" s="191">
        <v>201.51</v>
      </c>
      <c r="D11" s="191">
        <v>208.69</v>
      </c>
    </row>
    <row r="12" spans="1:6" s="110" customFormat="1" x14ac:dyDescent="0.2">
      <c r="A12" s="113" t="s">
        <v>79</v>
      </c>
      <c r="B12" s="114" t="s">
        <v>78</v>
      </c>
      <c r="C12" s="191">
        <v>820.1</v>
      </c>
      <c r="D12" s="191">
        <v>820.1</v>
      </c>
    </row>
    <row r="13" spans="1:6" s="110" customFormat="1" ht="25.5" x14ac:dyDescent="0.2">
      <c r="A13" s="189" t="s">
        <v>85</v>
      </c>
      <c r="B13" s="114" t="s">
        <v>164</v>
      </c>
      <c r="C13" s="191">
        <v>1759.1</v>
      </c>
      <c r="D13" s="191">
        <v>1759.1</v>
      </c>
    </row>
    <row r="14" spans="1:6" s="110" customFormat="1" ht="15" customHeight="1" x14ac:dyDescent="0.2">
      <c r="A14" s="113" t="s">
        <v>110</v>
      </c>
      <c r="B14" s="114" t="s">
        <v>277</v>
      </c>
      <c r="C14" s="191">
        <v>267.7</v>
      </c>
      <c r="D14" s="191">
        <v>267.7</v>
      </c>
    </row>
    <row r="15" spans="1:6" s="110" customFormat="1" ht="23.25" customHeight="1" x14ac:dyDescent="0.2">
      <c r="A15" s="113" t="s">
        <v>115</v>
      </c>
      <c r="B15" s="117" t="s">
        <v>167</v>
      </c>
      <c r="C15" s="201">
        <v>833.1</v>
      </c>
      <c r="D15" s="201">
        <v>845.34</v>
      </c>
    </row>
    <row r="16" spans="1:6" s="110" customFormat="1" ht="26.25" hidden="1" customHeight="1" x14ac:dyDescent="0.2">
      <c r="A16" s="113" t="s">
        <v>89</v>
      </c>
      <c r="B16" s="116" t="s">
        <v>165</v>
      </c>
      <c r="C16" s="191">
        <v>0</v>
      </c>
      <c r="D16" s="115">
        <v>0</v>
      </c>
    </row>
    <row r="17" spans="1:6" s="110" customFormat="1" ht="33" customHeight="1" x14ac:dyDescent="0.2">
      <c r="A17" s="189" t="s">
        <v>102</v>
      </c>
      <c r="B17" s="202" t="s">
        <v>166</v>
      </c>
      <c r="C17" s="203">
        <v>4</v>
      </c>
      <c r="D17" s="204">
        <v>4</v>
      </c>
    </row>
    <row r="18" spans="1:6" s="110" customFormat="1" x14ac:dyDescent="0.2">
      <c r="A18" s="113" t="s">
        <v>263</v>
      </c>
      <c r="B18" s="114" t="s">
        <v>107</v>
      </c>
      <c r="C18" s="191">
        <v>1</v>
      </c>
      <c r="D18" s="191">
        <v>1</v>
      </c>
    </row>
    <row r="19" spans="1:6" s="110" customFormat="1" ht="25.5" x14ac:dyDescent="0.2">
      <c r="A19" s="187" t="s">
        <v>134</v>
      </c>
      <c r="B19" s="252" t="s">
        <v>212</v>
      </c>
      <c r="C19" s="200">
        <f>C20+C21+C22</f>
        <v>194.64999999999998</v>
      </c>
      <c r="D19" s="137">
        <f>D20+D21+D22</f>
        <v>194.64999999999998</v>
      </c>
    </row>
    <row r="20" spans="1:6" s="110" customFormat="1" x14ac:dyDescent="0.2">
      <c r="A20" s="250" t="s">
        <v>269</v>
      </c>
      <c r="B20" s="251" t="s">
        <v>280</v>
      </c>
      <c r="C20" s="200"/>
      <c r="D20" s="137"/>
    </row>
    <row r="21" spans="1:6" s="110" customFormat="1" x14ac:dyDescent="0.2">
      <c r="A21" s="189" t="s">
        <v>243</v>
      </c>
      <c r="B21" s="190" t="s">
        <v>232</v>
      </c>
      <c r="C21" s="191">
        <v>192.7</v>
      </c>
      <c r="D21" s="191">
        <v>192.7</v>
      </c>
      <c r="F21" s="192"/>
    </row>
    <row r="22" spans="1:6" s="110" customFormat="1" x14ac:dyDescent="0.2">
      <c r="A22" s="189" t="s">
        <v>245</v>
      </c>
      <c r="B22" s="190" t="s">
        <v>232</v>
      </c>
      <c r="C22" s="191">
        <v>1.95</v>
      </c>
      <c r="D22" s="191">
        <v>1.95</v>
      </c>
    </row>
    <row r="23" spans="1:6" s="110" customFormat="1" ht="30" customHeight="1" x14ac:dyDescent="0.2">
      <c r="A23" s="187" t="s">
        <v>168</v>
      </c>
      <c r="B23" s="254" t="s">
        <v>285</v>
      </c>
      <c r="C23" s="112">
        <f>C24</f>
        <v>1</v>
      </c>
      <c r="D23" s="112">
        <f>D24</f>
        <v>1</v>
      </c>
    </row>
    <row r="24" spans="1:6" s="110" customFormat="1" x14ac:dyDescent="0.2">
      <c r="A24" s="113" t="s">
        <v>268</v>
      </c>
      <c r="B24" s="118" t="s">
        <v>281</v>
      </c>
      <c r="C24" s="115">
        <v>1</v>
      </c>
      <c r="D24" s="115">
        <v>1</v>
      </c>
    </row>
    <row r="25" spans="1:6" s="110" customFormat="1" ht="25.5" x14ac:dyDescent="0.2">
      <c r="A25" s="187" t="s">
        <v>130</v>
      </c>
      <c r="B25" s="252" t="s">
        <v>211</v>
      </c>
      <c r="C25" s="137">
        <f>C26</f>
        <v>406.8</v>
      </c>
      <c r="D25" s="137">
        <f>D26</f>
        <v>430</v>
      </c>
    </row>
    <row r="26" spans="1:6" s="110" customFormat="1" ht="25.5" x14ac:dyDescent="0.2">
      <c r="A26" s="122" t="s">
        <v>284</v>
      </c>
      <c r="B26" s="118" t="s">
        <v>169</v>
      </c>
      <c r="C26" s="199">
        <v>406.8</v>
      </c>
      <c r="D26" s="199">
        <v>430</v>
      </c>
    </row>
    <row r="27" spans="1:6" s="110" customFormat="1" ht="25.5" x14ac:dyDescent="0.2">
      <c r="A27" s="187" t="s">
        <v>117</v>
      </c>
      <c r="B27" s="252" t="s">
        <v>214</v>
      </c>
      <c r="C27" s="112">
        <f>C28</f>
        <v>120</v>
      </c>
      <c r="D27" s="137">
        <f>D28</f>
        <v>120</v>
      </c>
    </row>
    <row r="28" spans="1:6" s="110" customFormat="1" ht="16.5" customHeight="1" x14ac:dyDescent="0.2">
      <c r="A28" s="122" t="s">
        <v>142</v>
      </c>
      <c r="B28" s="197" t="s">
        <v>170</v>
      </c>
      <c r="C28" s="120">
        <v>120</v>
      </c>
      <c r="D28" s="120">
        <v>120</v>
      </c>
    </row>
    <row r="29" spans="1:6" s="110" customFormat="1" ht="0.75" hidden="1" customHeight="1" x14ac:dyDescent="0.2">
      <c r="A29" s="119" t="s">
        <v>144</v>
      </c>
      <c r="B29" s="121" t="s">
        <v>171</v>
      </c>
      <c r="C29" s="120"/>
      <c r="D29" s="120"/>
    </row>
    <row r="30" spans="1:6" s="110" customFormat="1" ht="38.25" x14ac:dyDescent="0.2">
      <c r="A30" s="187" t="s">
        <v>172</v>
      </c>
      <c r="B30" s="253" t="s">
        <v>213</v>
      </c>
      <c r="C30" s="112">
        <f>C31</f>
        <v>1</v>
      </c>
      <c r="D30" s="112">
        <f>D31</f>
        <v>1</v>
      </c>
    </row>
    <row r="31" spans="1:6" s="110" customFormat="1" ht="25.5" x14ac:dyDescent="0.2">
      <c r="A31" s="119" t="s">
        <v>157</v>
      </c>
      <c r="B31" s="121" t="s">
        <v>176</v>
      </c>
      <c r="C31" s="120">
        <v>1</v>
      </c>
      <c r="D31" s="120">
        <v>1</v>
      </c>
    </row>
    <row r="32" spans="1:6" s="110" customFormat="1" ht="25.5" x14ac:dyDescent="0.2">
      <c r="A32" s="187" t="s">
        <v>173</v>
      </c>
      <c r="B32" s="252" t="s">
        <v>272</v>
      </c>
      <c r="C32" s="112">
        <f>C33</f>
        <v>80</v>
      </c>
      <c r="D32" s="112">
        <f>D33</f>
        <v>80</v>
      </c>
    </row>
    <row r="33" spans="1:4" s="110" customFormat="1" x14ac:dyDescent="0.2">
      <c r="A33" s="119" t="s">
        <v>273</v>
      </c>
      <c r="B33" s="121" t="s">
        <v>282</v>
      </c>
      <c r="C33" s="120">
        <v>80</v>
      </c>
      <c r="D33" s="120">
        <v>80</v>
      </c>
    </row>
    <row r="34" spans="1:4" s="110" customFormat="1" ht="25.5" x14ac:dyDescent="0.2">
      <c r="A34" s="187" t="s">
        <v>148</v>
      </c>
      <c r="B34" s="254" t="s">
        <v>221</v>
      </c>
      <c r="C34" s="112">
        <f>C36+C35</f>
        <v>2364.6999999999998</v>
      </c>
      <c r="D34" s="112">
        <f>D36+D35</f>
        <v>2364.6999999999998</v>
      </c>
    </row>
    <row r="35" spans="1:4" s="110" customFormat="1" x14ac:dyDescent="0.2">
      <c r="A35" s="119" t="s">
        <v>151</v>
      </c>
      <c r="B35" s="114" t="s">
        <v>175</v>
      </c>
      <c r="C35" s="199">
        <v>1100.3</v>
      </c>
      <c r="D35" s="199">
        <v>1100.3</v>
      </c>
    </row>
    <row r="36" spans="1:4" s="110" customFormat="1" x14ac:dyDescent="0.2">
      <c r="A36" s="119" t="s">
        <v>153</v>
      </c>
      <c r="B36" s="114" t="s">
        <v>175</v>
      </c>
      <c r="C36" s="199">
        <v>1264.4000000000001</v>
      </c>
      <c r="D36" s="199">
        <v>1264.4000000000001</v>
      </c>
    </row>
    <row r="37" spans="1:4" s="110" customFormat="1" ht="15.75" x14ac:dyDescent="0.25">
      <c r="A37" s="119" t="s">
        <v>94</v>
      </c>
      <c r="B37" s="255" t="s">
        <v>93</v>
      </c>
      <c r="C37" s="198">
        <f>C38</f>
        <v>138.36000000000001</v>
      </c>
      <c r="D37" s="198">
        <f>D38</f>
        <v>285.82</v>
      </c>
    </row>
    <row r="38" spans="1:4" s="110" customFormat="1" x14ac:dyDescent="0.2">
      <c r="A38" s="119" t="s">
        <v>224</v>
      </c>
      <c r="B38" s="121" t="s">
        <v>226</v>
      </c>
      <c r="C38" s="120">
        <v>138.36000000000001</v>
      </c>
      <c r="D38" s="120">
        <v>285.82</v>
      </c>
    </row>
    <row r="39" spans="1:4" s="110" customFormat="1" x14ac:dyDescent="0.2">
      <c r="A39" s="123"/>
      <c r="B39" s="124"/>
      <c r="C39" s="124"/>
    </row>
    <row r="40" spans="1:4" s="110" customFormat="1" x14ac:dyDescent="0.2">
      <c r="A40" s="123"/>
      <c r="B40" s="124"/>
      <c r="C40" s="124"/>
    </row>
    <row r="41" spans="1:4" s="110" customFormat="1" x14ac:dyDescent="0.2">
      <c r="A41" s="123"/>
      <c r="B41" s="124"/>
      <c r="C41" s="124"/>
    </row>
    <row r="42" spans="1:4" s="110" customFormat="1" x14ac:dyDescent="0.2">
      <c r="A42" s="123"/>
      <c r="B42" s="124"/>
      <c r="C42" s="124"/>
    </row>
    <row r="43" spans="1:4" s="110" customFormat="1" x14ac:dyDescent="0.2">
      <c r="A43" s="123"/>
      <c r="B43" s="124"/>
      <c r="C43" s="124"/>
    </row>
    <row r="44" spans="1:4" s="110" customFormat="1" x14ac:dyDescent="0.2">
      <c r="A44" s="123"/>
      <c r="B44" s="124"/>
      <c r="C44" s="124"/>
    </row>
    <row r="45" spans="1:4" s="110" customFormat="1" x14ac:dyDescent="0.2">
      <c r="A45" s="123"/>
      <c r="B45" s="124"/>
      <c r="C45" s="124"/>
    </row>
    <row r="46" spans="1:4" s="110" customFormat="1" x14ac:dyDescent="0.2">
      <c r="A46" s="123"/>
      <c r="B46" s="124"/>
      <c r="C46" s="124"/>
    </row>
    <row r="47" spans="1:4" s="110" customFormat="1" x14ac:dyDescent="0.2">
      <c r="A47" s="123"/>
      <c r="B47" s="124"/>
      <c r="C47" s="124"/>
    </row>
    <row r="48" spans="1:4" s="110" customFormat="1" x14ac:dyDescent="0.2">
      <c r="A48" s="123"/>
      <c r="B48" s="124"/>
      <c r="C48" s="124"/>
    </row>
    <row r="49" spans="1:4" s="110" customFormat="1" x14ac:dyDescent="0.2">
      <c r="A49" s="123"/>
      <c r="B49" s="124"/>
      <c r="C49" s="124"/>
    </row>
    <row r="50" spans="1:4" s="110" customFormat="1" x14ac:dyDescent="0.2">
      <c r="A50" s="123"/>
      <c r="B50" s="124"/>
      <c r="C50" s="124"/>
    </row>
    <row r="51" spans="1:4" s="110" customFormat="1" x14ac:dyDescent="0.2">
      <c r="A51" s="123"/>
      <c r="B51" s="124"/>
      <c r="C51" s="124"/>
    </row>
    <row r="52" spans="1:4" s="110" customFormat="1" x14ac:dyDescent="0.2">
      <c r="A52" s="123"/>
      <c r="B52" s="124"/>
      <c r="C52" s="124"/>
    </row>
    <row r="53" spans="1:4" s="110" customFormat="1" x14ac:dyDescent="0.2">
      <c r="A53" s="123"/>
      <c r="B53" s="124"/>
      <c r="C53" s="124"/>
    </row>
    <row r="54" spans="1:4" s="110" customFormat="1" x14ac:dyDescent="0.2">
      <c r="A54" s="123"/>
      <c r="B54" s="124"/>
      <c r="C54" s="124"/>
    </row>
    <row r="55" spans="1:4" s="110" customFormat="1" x14ac:dyDescent="0.2">
      <c r="A55" s="123"/>
      <c r="B55" s="124"/>
      <c r="C55" s="124"/>
    </row>
    <row r="56" spans="1:4" s="110" customFormat="1" x14ac:dyDescent="0.2">
      <c r="A56" s="123"/>
      <c r="B56" s="124"/>
      <c r="C56" s="124"/>
    </row>
    <row r="57" spans="1:4" x14ac:dyDescent="0.2">
      <c r="A57" s="123"/>
      <c r="B57" s="124"/>
      <c r="C57" s="124"/>
      <c r="D57" s="110"/>
    </row>
    <row r="58" spans="1:4" x14ac:dyDescent="0.2">
      <c r="A58" s="123"/>
      <c r="B58" s="124"/>
      <c r="C58" s="124"/>
      <c r="D58" s="110"/>
    </row>
    <row r="59" spans="1:4" x14ac:dyDescent="0.2">
      <c r="A59" s="123"/>
      <c r="B59" s="124"/>
      <c r="C59" s="124"/>
      <c r="D59" s="110"/>
    </row>
    <row r="60" spans="1:4" x14ac:dyDescent="0.2">
      <c r="A60" s="123"/>
      <c r="B60" s="124"/>
      <c r="C60" s="124"/>
      <c r="D60" s="110"/>
    </row>
    <row r="61" spans="1:4" x14ac:dyDescent="0.2">
      <c r="A61" s="123"/>
      <c r="B61" s="124"/>
      <c r="C61" s="124"/>
      <c r="D61" s="110"/>
    </row>
    <row r="62" spans="1:4" x14ac:dyDescent="0.2">
      <c r="A62" s="123"/>
      <c r="B62" s="124"/>
      <c r="C62" s="124"/>
      <c r="D62" s="110"/>
    </row>
    <row r="63" spans="1:4" x14ac:dyDescent="0.2">
      <c r="A63" s="123"/>
      <c r="B63" s="124"/>
      <c r="C63" s="124"/>
      <c r="D63" s="110"/>
    </row>
    <row r="64" spans="1:4" x14ac:dyDescent="0.2">
      <c r="A64" s="123"/>
      <c r="B64" s="124"/>
      <c r="C64" s="124"/>
      <c r="D64" s="110"/>
    </row>
    <row r="65" spans="1:4" x14ac:dyDescent="0.2">
      <c r="A65" s="123"/>
      <c r="B65" s="124"/>
      <c r="C65" s="124"/>
      <c r="D65" s="110"/>
    </row>
    <row r="66" spans="1:4" x14ac:dyDescent="0.2">
      <c r="A66" s="123"/>
      <c r="B66" s="124"/>
      <c r="C66" s="124"/>
      <c r="D66" s="110"/>
    </row>
    <row r="67" spans="1:4" x14ac:dyDescent="0.2">
      <c r="A67" s="123"/>
      <c r="B67" s="124"/>
      <c r="C67" s="124"/>
      <c r="D67" s="110"/>
    </row>
    <row r="68" spans="1:4" x14ac:dyDescent="0.2">
      <c r="A68" s="123"/>
      <c r="B68" s="124"/>
      <c r="C68" s="124"/>
      <c r="D68" s="110"/>
    </row>
    <row r="69" spans="1:4" x14ac:dyDescent="0.2">
      <c r="A69" s="123"/>
      <c r="B69" s="124"/>
      <c r="C69" s="124"/>
      <c r="D69" s="110"/>
    </row>
    <row r="70" spans="1:4" x14ac:dyDescent="0.2">
      <c r="A70" s="123"/>
      <c r="B70" s="124"/>
      <c r="C70" s="124"/>
      <c r="D70" s="110"/>
    </row>
    <row r="71" spans="1:4" x14ac:dyDescent="0.2">
      <c r="A71" s="123"/>
      <c r="B71" s="124"/>
      <c r="C71" s="124"/>
      <c r="D71" s="110"/>
    </row>
    <row r="72" spans="1:4" x14ac:dyDescent="0.2">
      <c r="A72" s="123"/>
      <c r="B72" s="124"/>
      <c r="C72" s="124"/>
      <c r="D72" s="110"/>
    </row>
    <row r="73" spans="1:4" x14ac:dyDescent="0.2">
      <c r="A73" s="123"/>
      <c r="B73" s="124"/>
      <c r="C73" s="124"/>
      <c r="D73" s="110"/>
    </row>
    <row r="74" spans="1:4" x14ac:dyDescent="0.2">
      <c r="A74" s="123"/>
      <c r="B74" s="124"/>
      <c r="C74" s="124"/>
      <c r="D74" s="110"/>
    </row>
    <row r="75" spans="1:4" x14ac:dyDescent="0.2">
      <c r="A75" s="123"/>
      <c r="B75" s="124"/>
      <c r="C75" s="124"/>
      <c r="D75" s="110"/>
    </row>
    <row r="76" spans="1:4" x14ac:dyDescent="0.2">
      <c r="A76" s="123"/>
      <c r="B76" s="124"/>
      <c r="C76" s="124"/>
      <c r="D76" s="110"/>
    </row>
    <row r="77" spans="1:4" x14ac:dyDescent="0.2">
      <c r="A77" s="123"/>
      <c r="B77" s="124"/>
      <c r="C77" s="124"/>
      <c r="D77" s="110"/>
    </row>
    <row r="78" spans="1:4" x14ac:dyDescent="0.2">
      <c r="A78" s="123"/>
      <c r="B78" s="124"/>
      <c r="C78" s="124"/>
      <c r="D78" s="110"/>
    </row>
    <row r="79" spans="1:4" x14ac:dyDescent="0.2">
      <c r="A79" s="123"/>
      <c r="B79" s="124"/>
      <c r="C79" s="124"/>
      <c r="D79" s="110"/>
    </row>
    <row r="80" spans="1:4" x14ac:dyDescent="0.2">
      <c r="A80" s="123"/>
      <c r="B80" s="124"/>
      <c r="C80" s="124"/>
      <c r="D80" s="110"/>
    </row>
    <row r="81" spans="1:4" x14ac:dyDescent="0.2">
      <c r="A81" s="123"/>
      <c r="B81" s="124"/>
      <c r="C81" s="124"/>
      <c r="D81" s="110"/>
    </row>
    <row r="82" spans="1:4" x14ac:dyDescent="0.2">
      <c r="A82" s="123"/>
      <c r="B82" s="124"/>
      <c r="C82" s="124"/>
      <c r="D82" s="110"/>
    </row>
    <row r="83" spans="1:4" x14ac:dyDescent="0.2">
      <c r="A83" s="123"/>
      <c r="B83" s="124"/>
      <c r="C83" s="124"/>
      <c r="D83" s="110"/>
    </row>
    <row r="84" spans="1:4" x14ac:dyDescent="0.2">
      <c r="A84" s="123"/>
      <c r="B84" s="124"/>
      <c r="C84" s="124"/>
      <c r="D84" s="110"/>
    </row>
    <row r="85" spans="1:4" x14ac:dyDescent="0.2">
      <c r="A85" s="123"/>
      <c r="B85" s="124"/>
      <c r="C85" s="124"/>
      <c r="D85" s="110"/>
    </row>
    <row r="86" spans="1:4" x14ac:dyDescent="0.2">
      <c r="A86" s="123"/>
      <c r="B86" s="124"/>
      <c r="C86" s="124"/>
      <c r="D86" s="110"/>
    </row>
  </sheetData>
  <autoFilter ref="B1:B86"/>
  <mergeCells count="2">
    <mergeCell ref="A4:D4"/>
    <mergeCell ref="B3:D3"/>
  </mergeCells>
  <pageMargins left="0.19685039370078741" right="0.19685039370078741" top="0.19685039370078741" bottom="0.19685039370078741" header="0.51181102362204722" footer="0.51181102362204722"/>
  <pageSetup paperSize="9"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D18"/>
  <sheetViews>
    <sheetView workbookViewId="0">
      <selection activeCell="B1" sqref="B1:D3"/>
    </sheetView>
  </sheetViews>
  <sheetFormatPr defaultRowHeight="12.75" x14ac:dyDescent="0.2"/>
  <cols>
    <col min="1" max="1" width="47.42578125" customWidth="1"/>
    <col min="2" max="2" width="27.7109375" customWidth="1"/>
    <col min="3" max="3" width="12.85546875" customWidth="1"/>
    <col min="4" max="4" width="12.28515625" customWidth="1"/>
    <col min="257" max="257" width="41.42578125" customWidth="1"/>
    <col min="258" max="258" width="29.140625" customWidth="1"/>
    <col min="259" max="259" width="10.5703125" customWidth="1"/>
    <col min="513" max="513" width="41.42578125" customWidth="1"/>
    <col min="514" max="514" width="29.140625" customWidth="1"/>
    <col min="515" max="515" width="10.5703125" customWidth="1"/>
    <col min="769" max="769" width="41.42578125" customWidth="1"/>
    <col min="770" max="770" width="29.140625" customWidth="1"/>
    <col min="771" max="771" width="10.5703125" customWidth="1"/>
    <col min="1025" max="1025" width="41.42578125" customWidth="1"/>
    <col min="1026" max="1026" width="29.140625" customWidth="1"/>
    <col min="1027" max="1027" width="10.5703125" customWidth="1"/>
    <col min="1281" max="1281" width="41.42578125" customWidth="1"/>
    <col min="1282" max="1282" width="29.140625" customWidth="1"/>
    <col min="1283" max="1283" width="10.5703125" customWidth="1"/>
    <col min="1537" max="1537" width="41.42578125" customWidth="1"/>
    <col min="1538" max="1538" width="29.140625" customWidth="1"/>
    <col min="1539" max="1539" width="10.5703125" customWidth="1"/>
    <col min="1793" max="1793" width="41.42578125" customWidth="1"/>
    <col min="1794" max="1794" width="29.140625" customWidth="1"/>
    <col min="1795" max="1795" width="10.5703125" customWidth="1"/>
    <col min="2049" max="2049" width="41.42578125" customWidth="1"/>
    <col min="2050" max="2050" width="29.140625" customWidth="1"/>
    <col min="2051" max="2051" width="10.5703125" customWidth="1"/>
    <col min="2305" max="2305" width="41.42578125" customWidth="1"/>
    <col min="2306" max="2306" width="29.140625" customWidth="1"/>
    <col min="2307" max="2307" width="10.5703125" customWidth="1"/>
    <col min="2561" max="2561" width="41.42578125" customWidth="1"/>
    <col min="2562" max="2562" width="29.140625" customWidth="1"/>
    <col min="2563" max="2563" width="10.5703125" customWidth="1"/>
    <col min="2817" max="2817" width="41.42578125" customWidth="1"/>
    <col min="2818" max="2818" width="29.140625" customWidth="1"/>
    <col min="2819" max="2819" width="10.5703125" customWidth="1"/>
    <col min="3073" max="3073" width="41.42578125" customWidth="1"/>
    <col min="3074" max="3074" width="29.140625" customWidth="1"/>
    <col min="3075" max="3075" width="10.5703125" customWidth="1"/>
    <col min="3329" max="3329" width="41.42578125" customWidth="1"/>
    <col min="3330" max="3330" width="29.140625" customWidth="1"/>
    <col min="3331" max="3331" width="10.5703125" customWidth="1"/>
    <col min="3585" max="3585" width="41.42578125" customWidth="1"/>
    <col min="3586" max="3586" width="29.140625" customWidth="1"/>
    <col min="3587" max="3587" width="10.5703125" customWidth="1"/>
    <col min="3841" max="3841" width="41.42578125" customWidth="1"/>
    <col min="3842" max="3842" width="29.140625" customWidth="1"/>
    <col min="3843" max="3843" width="10.5703125" customWidth="1"/>
    <col min="4097" max="4097" width="41.42578125" customWidth="1"/>
    <col min="4098" max="4098" width="29.140625" customWidth="1"/>
    <col min="4099" max="4099" width="10.5703125" customWidth="1"/>
    <col min="4353" max="4353" width="41.42578125" customWidth="1"/>
    <col min="4354" max="4354" width="29.140625" customWidth="1"/>
    <col min="4355" max="4355" width="10.5703125" customWidth="1"/>
    <col min="4609" max="4609" width="41.42578125" customWidth="1"/>
    <col min="4610" max="4610" width="29.140625" customWidth="1"/>
    <col min="4611" max="4611" width="10.5703125" customWidth="1"/>
    <col min="4865" max="4865" width="41.42578125" customWidth="1"/>
    <col min="4866" max="4866" width="29.140625" customWidth="1"/>
    <col min="4867" max="4867" width="10.5703125" customWidth="1"/>
    <col min="5121" max="5121" width="41.42578125" customWidth="1"/>
    <col min="5122" max="5122" width="29.140625" customWidth="1"/>
    <col min="5123" max="5123" width="10.5703125" customWidth="1"/>
    <col min="5377" max="5377" width="41.42578125" customWidth="1"/>
    <col min="5378" max="5378" width="29.140625" customWidth="1"/>
    <col min="5379" max="5379" width="10.5703125" customWidth="1"/>
    <col min="5633" max="5633" width="41.42578125" customWidth="1"/>
    <col min="5634" max="5634" width="29.140625" customWidth="1"/>
    <col min="5635" max="5635" width="10.5703125" customWidth="1"/>
    <col min="5889" max="5889" width="41.42578125" customWidth="1"/>
    <col min="5890" max="5890" width="29.140625" customWidth="1"/>
    <col min="5891" max="5891" width="10.5703125" customWidth="1"/>
    <col min="6145" max="6145" width="41.42578125" customWidth="1"/>
    <col min="6146" max="6146" width="29.140625" customWidth="1"/>
    <col min="6147" max="6147" width="10.5703125" customWidth="1"/>
    <col min="6401" max="6401" width="41.42578125" customWidth="1"/>
    <col min="6402" max="6402" width="29.140625" customWidth="1"/>
    <col min="6403" max="6403" width="10.5703125" customWidth="1"/>
    <col min="6657" max="6657" width="41.42578125" customWidth="1"/>
    <col min="6658" max="6658" width="29.140625" customWidth="1"/>
    <col min="6659" max="6659" width="10.5703125" customWidth="1"/>
    <col min="6913" max="6913" width="41.42578125" customWidth="1"/>
    <col min="6914" max="6914" width="29.140625" customWidth="1"/>
    <col min="6915" max="6915" width="10.5703125" customWidth="1"/>
    <col min="7169" max="7169" width="41.42578125" customWidth="1"/>
    <col min="7170" max="7170" width="29.140625" customWidth="1"/>
    <col min="7171" max="7171" width="10.5703125" customWidth="1"/>
    <col min="7425" max="7425" width="41.42578125" customWidth="1"/>
    <col min="7426" max="7426" width="29.140625" customWidth="1"/>
    <col min="7427" max="7427" width="10.5703125" customWidth="1"/>
    <col min="7681" max="7681" width="41.42578125" customWidth="1"/>
    <col min="7682" max="7682" width="29.140625" customWidth="1"/>
    <col min="7683" max="7683" width="10.5703125" customWidth="1"/>
    <col min="7937" max="7937" width="41.42578125" customWidth="1"/>
    <col min="7938" max="7938" width="29.140625" customWidth="1"/>
    <col min="7939" max="7939" width="10.5703125" customWidth="1"/>
    <col min="8193" max="8193" width="41.42578125" customWidth="1"/>
    <col min="8194" max="8194" width="29.140625" customWidth="1"/>
    <col min="8195" max="8195" width="10.5703125" customWidth="1"/>
    <col min="8449" max="8449" width="41.42578125" customWidth="1"/>
    <col min="8450" max="8450" width="29.140625" customWidth="1"/>
    <col min="8451" max="8451" width="10.5703125" customWidth="1"/>
    <col min="8705" max="8705" width="41.42578125" customWidth="1"/>
    <col min="8706" max="8706" width="29.140625" customWidth="1"/>
    <col min="8707" max="8707" width="10.5703125" customWidth="1"/>
    <col min="8961" max="8961" width="41.42578125" customWidth="1"/>
    <col min="8962" max="8962" width="29.140625" customWidth="1"/>
    <col min="8963" max="8963" width="10.5703125" customWidth="1"/>
    <col min="9217" max="9217" width="41.42578125" customWidth="1"/>
    <col min="9218" max="9218" width="29.140625" customWidth="1"/>
    <col min="9219" max="9219" width="10.5703125" customWidth="1"/>
    <col min="9473" max="9473" width="41.42578125" customWidth="1"/>
    <col min="9474" max="9474" width="29.140625" customWidth="1"/>
    <col min="9475" max="9475" width="10.5703125" customWidth="1"/>
    <col min="9729" max="9729" width="41.42578125" customWidth="1"/>
    <col min="9730" max="9730" width="29.140625" customWidth="1"/>
    <col min="9731" max="9731" width="10.5703125" customWidth="1"/>
    <col min="9985" max="9985" width="41.42578125" customWidth="1"/>
    <col min="9986" max="9986" width="29.140625" customWidth="1"/>
    <col min="9987" max="9987" width="10.5703125" customWidth="1"/>
    <col min="10241" max="10241" width="41.42578125" customWidth="1"/>
    <col min="10242" max="10242" width="29.140625" customWidth="1"/>
    <col min="10243" max="10243" width="10.5703125" customWidth="1"/>
    <col min="10497" max="10497" width="41.42578125" customWidth="1"/>
    <col min="10498" max="10498" width="29.140625" customWidth="1"/>
    <col min="10499" max="10499" width="10.5703125" customWidth="1"/>
    <col min="10753" max="10753" width="41.42578125" customWidth="1"/>
    <col min="10754" max="10754" width="29.140625" customWidth="1"/>
    <col min="10755" max="10755" width="10.5703125" customWidth="1"/>
    <col min="11009" max="11009" width="41.42578125" customWidth="1"/>
    <col min="11010" max="11010" width="29.140625" customWidth="1"/>
    <col min="11011" max="11011" width="10.5703125" customWidth="1"/>
    <col min="11265" max="11265" width="41.42578125" customWidth="1"/>
    <col min="11266" max="11266" width="29.140625" customWidth="1"/>
    <col min="11267" max="11267" width="10.5703125" customWidth="1"/>
    <col min="11521" max="11521" width="41.42578125" customWidth="1"/>
    <col min="11522" max="11522" width="29.140625" customWidth="1"/>
    <col min="11523" max="11523" width="10.5703125" customWidth="1"/>
    <col min="11777" max="11777" width="41.42578125" customWidth="1"/>
    <col min="11778" max="11778" width="29.140625" customWidth="1"/>
    <col min="11779" max="11779" width="10.5703125" customWidth="1"/>
    <col min="12033" max="12033" width="41.42578125" customWidth="1"/>
    <col min="12034" max="12034" width="29.140625" customWidth="1"/>
    <col min="12035" max="12035" width="10.5703125" customWidth="1"/>
    <col min="12289" max="12289" width="41.42578125" customWidth="1"/>
    <col min="12290" max="12290" width="29.140625" customWidth="1"/>
    <col min="12291" max="12291" width="10.5703125" customWidth="1"/>
    <col min="12545" max="12545" width="41.42578125" customWidth="1"/>
    <col min="12546" max="12546" width="29.140625" customWidth="1"/>
    <col min="12547" max="12547" width="10.5703125" customWidth="1"/>
    <col min="12801" max="12801" width="41.42578125" customWidth="1"/>
    <col min="12802" max="12802" width="29.140625" customWidth="1"/>
    <col min="12803" max="12803" width="10.5703125" customWidth="1"/>
    <col min="13057" max="13057" width="41.42578125" customWidth="1"/>
    <col min="13058" max="13058" width="29.140625" customWidth="1"/>
    <col min="13059" max="13059" width="10.5703125" customWidth="1"/>
    <col min="13313" max="13313" width="41.42578125" customWidth="1"/>
    <col min="13314" max="13314" width="29.140625" customWidth="1"/>
    <col min="13315" max="13315" width="10.5703125" customWidth="1"/>
    <col min="13569" max="13569" width="41.42578125" customWidth="1"/>
    <col min="13570" max="13570" width="29.140625" customWidth="1"/>
    <col min="13571" max="13571" width="10.5703125" customWidth="1"/>
    <col min="13825" max="13825" width="41.42578125" customWidth="1"/>
    <col min="13826" max="13826" width="29.140625" customWidth="1"/>
    <col min="13827" max="13827" width="10.5703125" customWidth="1"/>
    <col min="14081" max="14081" width="41.42578125" customWidth="1"/>
    <col min="14082" max="14082" width="29.140625" customWidth="1"/>
    <col min="14083" max="14083" width="10.5703125" customWidth="1"/>
    <col min="14337" max="14337" width="41.42578125" customWidth="1"/>
    <col min="14338" max="14338" width="29.140625" customWidth="1"/>
    <col min="14339" max="14339" width="10.5703125" customWidth="1"/>
    <col min="14593" max="14593" width="41.42578125" customWidth="1"/>
    <col min="14594" max="14594" width="29.140625" customWidth="1"/>
    <col min="14595" max="14595" width="10.5703125" customWidth="1"/>
    <col min="14849" max="14849" width="41.42578125" customWidth="1"/>
    <col min="14850" max="14850" width="29.140625" customWidth="1"/>
    <col min="14851" max="14851" width="10.5703125" customWidth="1"/>
    <col min="15105" max="15105" width="41.42578125" customWidth="1"/>
    <col min="15106" max="15106" width="29.140625" customWidth="1"/>
    <col min="15107" max="15107" width="10.5703125" customWidth="1"/>
    <col min="15361" max="15361" width="41.42578125" customWidth="1"/>
    <col min="15362" max="15362" width="29.140625" customWidth="1"/>
    <col min="15363" max="15363" width="10.5703125" customWidth="1"/>
    <col min="15617" max="15617" width="41.42578125" customWidth="1"/>
    <col min="15618" max="15618" width="29.140625" customWidth="1"/>
    <col min="15619" max="15619" width="10.5703125" customWidth="1"/>
    <col min="15873" max="15873" width="41.42578125" customWidth="1"/>
    <col min="15874" max="15874" width="29.140625" customWidth="1"/>
    <col min="15875" max="15875" width="10.5703125" customWidth="1"/>
    <col min="16129" max="16129" width="41.42578125" customWidth="1"/>
    <col min="16130" max="16130" width="29.140625" customWidth="1"/>
    <col min="16131" max="16131" width="10.5703125" customWidth="1"/>
  </cols>
  <sheetData>
    <row r="1" spans="1:4" ht="15.75" customHeight="1" x14ac:dyDescent="0.2">
      <c r="A1" s="95"/>
      <c r="B1" s="409" t="s">
        <v>289</v>
      </c>
      <c r="C1" s="409"/>
      <c r="D1" s="409"/>
    </row>
    <row r="2" spans="1:4" ht="15" customHeight="1" x14ac:dyDescent="0.2">
      <c r="A2" s="95"/>
      <c r="B2" s="409"/>
      <c r="C2" s="409"/>
      <c r="D2" s="409"/>
    </row>
    <row r="3" spans="1:4" ht="11.25" customHeight="1" x14ac:dyDescent="0.2">
      <c r="A3" s="95"/>
      <c r="B3" s="409"/>
      <c r="C3" s="409"/>
      <c r="D3" s="409"/>
    </row>
    <row r="4" spans="1:4" ht="15.75" x14ac:dyDescent="0.2">
      <c r="A4" s="410"/>
      <c r="B4" s="410"/>
      <c r="C4" s="410"/>
    </row>
    <row r="5" spans="1:4" ht="15.75" x14ac:dyDescent="0.2">
      <c r="A5" s="95"/>
      <c r="B5" s="126"/>
      <c r="C5" s="95"/>
    </row>
    <row r="6" spans="1:4" ht="30.75" customHeight="1" x14ac:dyDescent="0.25">
      <c r="A6" s="411" t="s">
        <v>261</v>
      </c>
      <c r="B6" s="411"/>
      <c r="C6" s="411"/>
    </row>
    <row r="7" spans="1:4" x14ac:dyDescent="0.2">
      <c r="A7" s="95"/>
      <c r="B7" s="95"/>
      <c r="C7" s="95"/>
    </row>
    <row r="8" spans="1:4" ht="48.75" customHeight="1" x14ac:dyDescent="0.2">
      <c r="A8" s="127" t="s">
        <v>177</v>
      </c>
      <c r="B8" s="127" t="s">
        <v>178</v>
      </c>
      <c r="C8" s="128" t="s">
        <v>234</v>
      </c>
      <c r="D8" s="128" t="s">
        <v>260</v>
      </c>
    </row>
    <row r="9" spans="1:4" ht="47.25" customHeight="1" x14ac:dyDescent="0.2">
      <c r="A9" s="196" t="s">
        <v>179</v>
      </c>
      <c r="B9" s="194" t="s">
        <v>180</v>
      </c>
      <c r="C9" s="243">
        <f>C10</f>
        <v>0</v>
      </c>
      <c r="D9" s="243">
        <f>D10</f>
        <v>0</v>
      </c>
    </row>
    <row r="10" spans="1:4" ht="31.5" customHeight="1" x14ac:dyDescent="0.2">
      <c r="A10" s="231" t="s">
        <v>181</v>
      </c>
      <c r="B10" s="193" t="s">
        <v>182</v>
      </c>
      <c r="C10" s="232">
        <f>C18-C14</f>
        <v>0</v>
      </c>
      <c r="D10" s="232">
        <f>D18-D14</f>
        <v>0</v>
      </c>
    </row>
    <row r="11" spans="1:4" ht="22.5" customHeight="1" x14ac:dyDescent="0.2">
      <c r="A11" s="231" t="s">
        <v>183</v>
      </c>
      <c r="B11" s="193" t="s">
        <v>184</v>
      </c>
      <c r="C11" s="232">
        <f t="shared" ref="C11:D13" si="0">C12</f>
        <v>7202.82</v>
      </c>
      <c r="D11" s="232">
        <f t="shared" si="0"/>
        <v>7392.9</v>
      </c>
    </row>
    <row r="12" spans="1:4" ht="19.5" customHeight="1" x14ac:dyDescent="0.2">
      <c r="A12" s="231" t="s">
        <v>185</v>
      </c>
      <c r="B12" s="193" t="s">
        <v>186</v>
      </c>
      <c r="C12" s="232">
        <f t="shared" si="0"/>
        <v>7202.82</v>
      </c>
      <c r="D12" s="232">
        <f t="shared" si="0"/>
        <v>7392.9</v>
      </c>
    </row>
    <row r="13" spans="1:4" ht="30.75" customHeight="1" x14ac:dyDescent="0.2">
      <c r="A13" s="231" t="s">
        <v>187</v>
      </c>
      <c r="B13" s="193" t="s">
        <v>188</v>
      </c>
      <c r="C13" s="232">
        <f t="shared" si="0"/>
        <v>7202.82</v>
      </c>
      <c r="D13" s="232">
        <f t="shared" si="0"/>
        <v>7392.9</v>
      </c>
    </row>
    <row r="14" spans="1:4" ht="34.5" customHeight="1" x14ac:dyDescent="0.2">
      <c r="A14" s="233" t="s">
        <v>189</v>
      </c>
      <c r="B14" s="234" t="s">
        <v>190</v>
      </c>
      <c r="C14" s="235">
        <v>7202.82</v>
      </c>
      <c r="D14" s="235">
        <v>7392.9</v>
      </c>
    </row>
    <row r="15" spans="1:4" ht="17.25" customHeight="1" x14ac:dyDescent="0.2">
      <c r="A15" s="231" t="s">
        <v>191</v>
      </c>
      <c r="B15" s="193" t="s">
        <v>192</v>
      </c>
      <c r="C15" s="232">
        <f t="shared" ref="C15:D17" si="1">C16</f>
        <v>7202.82</v>
      </c>
      <c r="D15" s="232">
        <f t="shared" si="1"/>
        <v>7392.9</v>
      </c>
    </row>
    <row r="16" spans="1:4" ht="20.25" customHeight="1" x14ac:dyDescent="0.2">
      <c r="A16" s="231" t="s">
        <v>193</v>
      </c>
      <c r="B16" s="193" t="s">
        <v>194</v>
      </c>
      <c r="C16" s="232">
        <f t="shared" si="1"/>
        <v>7202.82</v>
      </c>
      <c r="D16" s="232">
        <f t="shared" si="1"/>
        <v>7392.9</v>
      </c>
    </row>
    <row r="17" spans="1:4" ht="34.5" customHeight="1" x14ac:dyDescent="0.2">
      <c r="A17" s="231" t="s">
        <v>195</v>
      </c>
      <c r="B17" s="193" t="s">
        <v>196</v>
      </c>
      <c r="C17" s="232">
        <f t="shared" si="1"/>
        <v>7202.82</v>
      </c>
      <c r="D17" s="232">
        <f t="shared" si="1"/>
        <v>7392.9</v>
      </c>
    </row>
    <row r="18" spans="1:4" ht="30" customHeight="1" x14ac:dyDescent="0.2">
      <c r="A18" s="236" t="s">
        <v>197</v>
      </c>
      <c r="B18" s="195" t="s">
        <v>198</v>
      </c>
      <c r="C18" s="237">
        <v>7202.82</v>
      </c>
      <c r="D18" s="237">
        <v>7392.9</v>
      </c>
    </row>
  </sheetData>
  <mergeCells count="3">
    <mergeCell ref="B1:D3"/>
    <mergeCell ref="A4:C4"/>
    <mergeCell ref="A6:C6"/>
  </mergeCells>
  <pageMargins left="3.937007874015748E-2" right="3.937007874015748E-2" top="0.55118110236220474" bottom="0.55118110236220474" header="0.31496062992125984" footer="0.31496062992125984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П№4 (2026-2027)</vt:lpstr>
      <vt:lpstr>П№6 (2026-2027)</vt:lpstr>
      <vt:lpstr>П№8 (2026-2027)</vt:lpstr>
      <vt:lpstr>П№10 (2026-2027)</vt:lpstr>
      <vt:lpstr>П№12 (2026-2027)</vt:lpstr>
      <vt:lpstr>'П№4 (2026-2027)'!Область_печати</vt:lpstr>
      <vt:lpstr>'П№6 (2026-2027)'!Область_печати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Наташа</dc:creator>
  <cp:lastModifiedBy>Пользователь Windows</cp:lastModifiedBy>
  <cp:lastPrinted>2025-06-30T12:31:52Z</cp:lastPrinted>
  <dcterms:created xsi:type="dcterms:W3CDTF">2020-11-10T06:31:35Z</dcterms:created>
  <dcterms:modified xsi:type="dcterms:W3CDTF">2025-06-30T12:42:32Z</dcterms:modified>
</cp:coreProperties>
</file>