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activeTab="4"/>
  </bookViews>
  <sheets>
    <sheet name="П№3(2023) " sheetId="15" r:id="rId1"/>
    <sheet name="П№5 (2023" sheetId="9" r:id="rId2"/>
    <sheet name="П№7 (2023)" sheetId="10" r:id="rId3"/>
    <sheet name="П№9 (2023)" sheetId="11" r:id="rId4"/>
    <sheet name="П№11 (2023)" sheetId="5" r:id="rId5"/>
  </sheets>
  <definedNames>
    <definedName name="_xlnm._FilterDatabase" localSheetId="1" hidden="1">'П№5 (2023'!$D$1:$D$215</definedName>
    <definedName name="_xlnm._FilterDatabase" localSheetId="2" hidden="1">'П№7 (2023)'!$A$1:$G$207</definedName>
    <definedName name="_xlnm._FilterDatabase" localSheetId="3" hidden="1">'П№9 (2023)'!$B$1:$B$87</definedName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 localSheetId="2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  <definedName name="_xlnm.Print_Area" localSheetId="0">'П№3(2023) '!$A$1:$R$66</definedName>
    <definedName name="_xlnm.Print_Area" localSheetId="1">'П№5 (2023'!$A$1:$F$146</definedName>
  </definedNames>
  <calcPr calcId="144525"/>
</workbook>
</file>

<file path=xl/calcChain.xml><?xml version="1.0" encoding="utf-8"?>
<calcChain xmlns="http://schemas.openxmlformats.org/spreadsheetml/2006/main">
  <c r="G140" i="10" l="1"/>
  <c r="G139" i="10" s="1"/>
  <c r="G138" i="10" s="1"/>
  <c r="G134" i="10"/>
  <c r="G133" i="10" s="1"/>
  <c r="G129" i="10"/>
  <c r="G128" i="10" s="1"/>
  <c r="G127" i="10" s="1"/>
  <c r="G126" i="10"/>
  <c r="G125" i="10"/>
  <c r="G123" i="10"/>
  <c r="G121" i="10"/>
  <c r="G120" i="10" s="1"/>
  <c r="G119" i="10" s="1"/>
  <c r="G118" i="10" s="1"/>
  <c r="G116" i="10"/>
  <c r="G114" i="10"/>
  <c r="G111" i="10"/>
  <c r="G109" i="10"/>
  <c r="G105" i="10"/>
  <c r="G103" i="10"/>
  <c r="G102" i="10" s="1"/>
  <c r="G101" i="10" s="1"/>
  <c r="G100" i="10" s="1"/>
  <c r="G99" i="10" s="1"/>
  <c r="G96" i="10"/>
  <c r="G93" i="10"/>
  <c r="G92" i="10" s="1"/>
  <c r="G91" i="10" s="1"/>
  <c r="G90" i="10" s="1"/>
  <c r="G89" i="10" s="1"/>
  <c r="G84" i="10"/>
  <c r="G83" i="10" s="1"/>
  <c r="G82" i="10" s="1"/>
  <c r="G80" i="10"/>
  <c r="G79" i="10" s="1"/>
  <c r="G77" i="10"/>
  <c r="G75" i="10"/>
  <c r="G73" i="10"/>
  <c r="G72" i="10" s="1"/>
  <c r="G69" i="10"/>
  <c r="G68" i="10" s="1"/>
  <c r="G66" i="10"/>
  <c r="G65" i="10" s="1"/>
  <c r="G63" i="10"/>
  <c r="G62" i="10" s="1"/>
  <c r="G57" i="10"/>
  <c r="G55" i="10"/>
  <c r="G54" i="10" s="1"/>
  <c r="G53" i="10" s="1"/>
  <c r="G52" i="10" s="1"/>
  <c r="G49" i="10"/>
  <c r="G48" i="10" s="1"/>
  <c r="G47" i="10" s="1"/>
  <c r="G46" i="10" s="1"/>
  <c r="G42" i="10"/>
  <c r="G41" i="10" s="1"/>
  <c r="G37" i="10"/>
  <c r="G36" i="10" s="1"/>
  <c r="G35" i="10" s="1"/>
  <c r="G33" i="10"/>
  <c r="G32" i="10" s="1"/>
  <c r="G31" i="10" s="1"/>
  <c r="G30" i="10" s="1"/>
  <c r="G28" i="10"/>
  <c r="G27" i="10" s="1"/>
  <c r="G26" i="10" s="1"/>
  <c r="G25" i="10" s="1"/>
  <c r="G20" i="10"/>
  <c r="G19" i="10" s="1"/>
  <c r="G16" i="10" s="1"/>
  <c r="G15" i="10" s="1"/>
  <c r="G17" i="10"/>
  <c r="G13" i="10"/>
  <c r="G12" i="10" s="1"/>
  <c r="G11" i="10" s="1"/>
  <c r="G10" i="10"/>
  <c r="F110" i="9"/>
  <c r="G113" i="10" l="1"/>
  <c r="G108" i="10" s="1"/>
  <c r="G107" i="10" s="1"/>
  <c r="G88" i="10" s="1"/>
  <c r="G39" i="10"/>
  <c r="G40" i="10"/>
  <c r="G61" i="10"/>
  <c r="G60" i="10" s="1"/>
  <c r="G9" i="10"/>
  <c r="G71" i="10"/>
  <c r="G59" i="10" l="1"/>
  <c r="F18" i="9"/>
  <c r="E28" i="11" l="1"/>
  <c r="C27" i="11"/>
  <c r="F112" i="9"/>
  <c r="E8" i="11" l="1"/>
  <c r="E9" i="11"/>
  <c r="E10" i="11"/>
  <c r="E11" i="11"/>
  <c r="E12" i="11"/>
  <c r="E13" i="11"/>
  <c r="E14" i="11"/>
  <c r="E15" i="11"/>
  <c r="E16" i="11"/>
  <c r="E18" i="11"/>
  <c r="E19" i="11"/>
  <c r="E20" i="11"/>
  <c r="E22" i="11"/>
  <c r="E24" i="11"/>
  <c r="E25" i="11"/>
  <c r="E26" i="11"/>
  <c r="E30" i="11"/>
  <c r="E31" i="11"/>
  <c r="E33" i="11"/>
  <c r="E35" i="11"/>
  <c r="E36" i="11"/>
  <c r="E38" i="11"/>
  <c r="E40" i="11"/>
  <c r="E41" i="11"/>
  <c r="E42" i="11"/>
  <c r="E43" i="11"/>
  <c r="E44" i="11"/>
  <c r="E45" i="11"/>
  <c r="E46" i="11"/>
  <c r="D39" i="11"/>
  <c r="D37" i="11"/>
  <c r="D34" i="11"/>
  <c r="D7" i="11"/>
  <c r="D27" i="11"/>
  <c r="D17" i="11"/>
  <c r="D23" i="11"/>
  <c r="F117" i="9"/>
  <c r="C7" i="11"/>
  <c r="F58" i="9"/>
  <c r="F56" i="9" s="1"/>
  <c r="F55" i="9" s="1"/>
  <c r="F43" i="9"/>
  <c r="F42" i="9" s="1"/>
  <c r="F41" i="9" s="1"/>
  <c r="F11" i="9"/>
  <c r="F14" i="9"/>
  <c r="F13" i="9" s="1"/>
  <c r="F12" i="9" s="1"/>
  <c r="F21" i="9"/>
  <c r="F20" i="9" s="1"/>
  <c r="F29" i="9"/>
  <c r="F28" i="9" s="1"/>
  <c r="F27" i="9" s="1"/>
  <c r="F26" i="9" s="1"/>
  <c r="F34" i="9"/>
  <c r="F33" i="9" s="1"/>
  <c r="F32" i="9" s="1"/>
  <c r="F31" i="9" s="1"/>
  <c r="F38" i="9"/>
  <c r="F37" i="9" s="1"/>
  <c r="F36" i="9" s="1"/>
  <c r="F50" i="9"/>
  <c r="F49" i="9" s="1"/>
  <c r="F48" i="9" s="1"/>
  <c r="F47" i="9" s="1"/>
  <c r="F64" i="9"/>
  <c r="F63" i="9" s="1"/>
  <c r="F67" i="9"/>
  <c r="F66" i="9" s="1"/>
  <c r="F70" i="9"/>
  <c r="F69" i="9" s="1"/>
  <c r="F74" i="9"/>
  <c r="F76" i="9"/>
  <c r="F78" i="9"/>
  <c r="F81" i="9"/>
  <c r="F80" i="9" s="1"/>
  <c r="F85" i="9"/>
  <c r="F84" i="9" s="1"/>
  <c r="F83" i="9" s="1"/>
  <c r="F94" i="9"/>
  <c r="F97" i="9"/>
  <c r="F104" i="9"/>
  <c r="F106" i="9"/>
  <c r="F115" i="9"/>
  <c r="F122" i="9"/>
  <c r="F124" i="9"/>
  <c r="F127" i="9"/>
  <c r="F126" i="9" s="1"/>
  <c r="F130" i="9"/>
  <c r="F129" i="9" s="1"/>
  <c r="F135" i="9"/>
  <c r="F134" i="9" s="1"/>
  <c r="F141" i="9"/>
  <c r="F140" i="9" s="1"/>
  <c r="F139" i="9" s="1"/>
  <c r="F145" i="9"/>
  <c r="F144" i="9" s="1"/>
  <c r="F143" i="9" s="1"/>
  <c r="F17" i="9" l="1"/>
  <c r="F16" i="9" s="1"/>
  <c r="E7" i="11"/>
  <c r="D6" i="11"/>
  <c r="F93" i="9"/>
  <c r="F92" i="9" s="1"/>
  <c r="F91" i="9" s="1"/>
  <c r="F90" i="9" s="1"/>
  <c r="F103" i="9"/>
  <c r="F102" i="9" s="1"/>
  <c r="F101" i="9" s="1"/>
  <c r="F100" i="9" s="1"/>
  <c r="F54" i="9"/>
  <c r="F53" i="9" s="1"/>
  <c r="F128" i="9"/>
  <c r="F73" i="9"/>
  <c r="F72" i="9" s="1"/>
  <c r="F121" i="9"/>
  <c r="F120" i="9" s="1"/>
  <c r="F119" i="9" s="1"/>
  <c r="F114" i="9"/>
  <c r="F109" i="9" s="1"/>
  <c r="F138" i="9"/>
  <c r="F62" i="9"/>
  <c r="F61" i="9" s="1"/>
  <c r="F40" i="9"/>
  <c r="F10" i="9" l="1"/>
  <c r="F108" i="9"/>
  <c r="F89" i="9" s="1"/>
  <c r="F60" i="9"/>
  <c r="C37" i="11"/>
  <c r="E37" i="11" s="1"/>
  <c r="C34" i="11"/>
  <c r="E34" i="11" s="1"/>
  <c r="C32" i="11"/>
  <c r="E32" i="11" s="1"/>
  <c r="E27" i="11"/>
  <c r="C23" i="11"/>
  <c r="E23" i="11" s="1"/>
  <c r="C21" i="11"/>
  <c r="E21" i="11" s="1"/>
  <c r="C17" i="11"/>
  <c r="E17" i="11" s="1"/>
  <c r="F9" i="9" l="1"/>
  <c r="G144" i="10"/>
  <c r="G143" i="10" s="1"/>
  <c r="G142" i="10" s="1"/>
  <c r="G137" i="10" s="1"/>
  <c r="G8" i="10" s="1"/>
  <c r="K59" i="15"/>
  <c r="C13" i="5" l="1"/>
  <c r="K58" i="15" l="1"/>
  <c r="C17" i="5"/>
  <c r="K50" i="15" l="1"/>
  <c r="C16" i="5"/>
  <c r="C15" i="5" s="1"/>
  <c r="C12" i="5"/>
  <c r="C11" i="5" s="1"/>
  <c r="C10" i="5"/>
  <c r="C9" i="5" s="1"/>
  <c r="C39" i="11"/>
  <c r="E39" i="11" l="1"/>
  <c r="C6" i="11"/>
  <c r="E6" i="11" s="1"/>
  <c r="K63" i="15" l="1"/>
  <c r="K56" i="15"/>
  <c r="K55" i="15" s="1"/>
  <c r="K53" i="15"/>
  <c r="K52" i="15" s="1"/>
  <c r="K48" i="15"/>
  <c r="K47" i="15" s="1"/>
  <c r="K43" i="15"/>
  <c r="K41" i="15"/>
  <c r="K38" i="15"/>
  <c r="K35" i="15"/>
  <c r="K33" i="15"/>
  <c r="K30" i="15"/>
  <c r="K28" i="15"/>
  <c r="K26" i="15"/>
  <c r="K46" i="15" l="1"/>
  <c r="K45" i="15" s="1"/>
  <c r="K25" i="15"/>
  <c r="K66" i="15" l="1"/>
</calcChain>
</file>

<file path=xl/sharedStrings.xml><?xml version="1.0" encoding="utf-8"?>
<sst xmlns="http://schemas.openxmlformats.org/spreadsheetml/2006/main" count="1616" uniqueCount="322">
  <si>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</si>
  <si>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</si>
  <si>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</si>
  <si>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</si>
  <si>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</si>
  <si>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</si>
  <si>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</si>
  <si>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</si>
  <si>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</si>
  <si>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</si>
  <si>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</si>
  <si>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</si>
  <si>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</si>
  <si>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</si>
  <si>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</si>
  <si>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</si>
  <si>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</si>
  <si>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</si>
  <si>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</si>
  <si>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</si>
  <si>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</si>
  <si>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</si>
  <si>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</si>
  <si>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</si>
  <si>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</si>
  <si>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</si>
  <si>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</si>
  <si>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</si>
  <si>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</si>
  <si>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</si>
  <si>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</si>
  <si>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</si>
  <si>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</si>
  <si>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</si>
  <si>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</si>
  <si>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</si>
  <si>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</si>
  <si>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</si>
  <si>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</si>
  <si>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</si>
  <si>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</si>
  <si>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</si>
  <si>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</si>
  <si>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</si>
  <si>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</si>
  <si>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</si>
  <si>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</si>
  <si>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</si>
  <si>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</si>
  <si>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</si>
  <si>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</si>
  <si>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</si>
  <si>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</si>
  <si>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</si>
  <si>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</si>
  <si>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</si>
  <si>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</si>
  <si>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</si>
  <si>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</si>
  <si>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</si>
  <si>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</si>
  <si>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</si>
  <si>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</si>
  <si>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</si>
  <si>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</si>
  <si>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</si>
  <si>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</si>
  <si>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</si>
  <si>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</si>
  <si>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</si>
  <si>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</si>
  <si>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</si>
  <si>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</si>
  <si>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</si>
  <si>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</si>
  <si>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</si>
  <si>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</si>
  <si>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</si>
  <si>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</si>
  <si>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</si>
  <si>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</si>
  <si>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</si>
  <si>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</si>
  <si>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</si>
  <si>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</si>
  <si>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</si>
  <si>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</si>
  <si>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</si>
  <si>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</si>
  <si>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</si>
  <si>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</si>
  <si>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</si>
  <si>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</si>
  <si>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</si>
  <si>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</si>
  <si>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</si>
  <si>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</si>
  <si>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</si>
  <si>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</si>
  <si>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</si>
  <si>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</si>
  <si>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</si>
  <si>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</si>
  <si>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</si>
  <si>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</si>
  <si>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</si>
  <si>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</si>
  <si>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</si>
  <si>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</si>
  <si>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</si>
  <si>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Мероприятия по пожарной безопасности на территории сельского поселения</t>
  </si>
  <si>
    <t>0300070010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</si>
  <si>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</si>
  <si>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</si>
  <si>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</si>
  <si>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</si>
  <si>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</si>
  <si>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</si>
  <si>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</si>
  <si>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</si>
  <si>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</si>
  <si>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</si>
  <si>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</si>
  <si>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</si>
  <si>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</si>
  <si>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</si>
  <si>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</si>
  <si>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</si>
  <si>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</si>
  <si>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</si>
  <si>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</si>
  <si>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</si>
  <si>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</si>
  <si>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</si>
  <si>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</si>
  <si>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</si>
  <si>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</si>
  <si>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</si>
  <si>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</si>
  <si>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</si>
  <si>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</si>
  <si>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</si>
  <si>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</si>
  <si>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</si>
  <si>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</si>
  <si>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</si>
  <si>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</si>
  <si>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</si>
  <si>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</si>
  <si>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</si>
  <si>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</si>
  <si>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</si>
  <si>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</si>
  <si>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</si>
  <si>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</si>
  <si>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</si>
  <si>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</si>
  <si>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</si>
  <si>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</si>
  <si>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</si>
  <si>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</si>
  <si>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</si>
  <si>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</si>
  <si>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</si>
  <si>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</si>
  <si>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</si>
  <si>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</si>
  <si>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</si>
  <si>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</si>
  <si>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</si>
  <si>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</si>
  <si>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</si>
  <si>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</si>
  <si>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</si>
  <si>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</si>
  <si>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</si>
  <si>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</si>
  <si>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</si>
  <si>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</si>
  <si>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</si>
  <si>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</si>
  <si>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</si>
  <si>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</si>
  <si>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</si>
  <si>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</si>
  <si>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</si>
  <si>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</si>
  <si>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</si>
  <si>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</si>
  <si>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</si>
  <si>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</si>
  <si>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</si>
  <si>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</si>
  <si>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</si>
  <si>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</si>
  <si>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</si>
  <si>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</si>
  <si>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</si>
  <si>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</si>
  <si>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</si>
  <si>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</si>
  <si>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</si>
  <si>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</si>
  <si>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</si>
  <si>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</si>
  <si>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</si>
  <si>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</si>
  <si>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</si>
  <si>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</si>
  <si>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</si>
  <si>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</si>
  <si>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</si>
  <si>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</si>
  <si>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</si>
  <si>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</si>
  <si>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</si>
  <si>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</si>
  <si>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</si>
  <si>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</si>
  <si>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</si>
  <si>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</si>
  <si>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</si>
  <si>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</si>
  <si>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</si>
  <si>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000 2 02 10000 00 0000 150</t>
  </si>
  <si>
    <t>000 1 17 14000 00 0000 150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</si>
  <si>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</si>
  <si>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</si>
  <si>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</si>
  <si>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</si>
  <si>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000 2 07 00000 00 0000 000</t>
  </si>
  <si>
    <t>ПРОЧИЕ БЕЗВОЗМЕЗДНЫЕ ПОСТУПЛЕНИЯ</t>
  </si>
  <si>
    <t>2400007061</t>
  </si>
  <si>
    <t>Уплата иных платежей</t>
  </si>
  <si>
    <t>830</t>
  </si>
  <si>
    <t>915</t>
  </si>
  <si>
    <t>0400015170</t>
  </si>
  <si>
    <t>0400010000</t>
  </si>
  <si>
    <t>2400070061</t>
  </si>
  <si>
    <t xml:space="preserve"> Содержание и коммунальные услуги по пустующему муниципальному жилищному фонду</t>
  </si>
  <si>
    <t>Расходы на выплаты персоналу казенных учреждений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</si>
  <si>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</si>
  <si>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</si>
  <si>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</si>
  <si>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</si>
  <si>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</si>
  <si>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</si>
  <si>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</si>
  <si>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</si>
  <si>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</si>
  <si>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</si>
  <si>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04000S0000</t>
  </si>
  <si>
    <t>04000S5170</t>
  </si>
  <si>
    <t>915 2 02 16001 10 0000 150</t>
  </si>
  <si>
    <t>915 2 02 29999 10 0000 150</t>
  </si>
  <si>
    <t>915 2 02 35118 10 0000 150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</si>
  <si>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</si>
  <si>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</si>
  <si>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</si>
  <si>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0100015560</t>
  </si>
  <si>
    <t>01000S5560</t>
  </si>
  <si>
    <t>"Образование"</t>
  </si>
  <si>
    <t>ОБРАЗОВАНИЕ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</si>
  <si>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</si>
  <si>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«Основные направления развития культуры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</si>
  <si>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</si>
  <si>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</si>
  <si>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</si>
  <si>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</si>
  <si>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«Использование и охрана земель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</si>
  <si>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</si>
  <si>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</si>
  <si>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</si>
  <si>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310</t>
  </si>
  <si>
    <t>Публичные нормативные социальные выплаты гражданам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</si>
  <si>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</si>
  <si>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915 2 02 49999 10 3200 150</t>
  </si>
  <si>
    <t>Субвенции бюджетам бюджетной системы Российской Федерации</t>
  </si>
  <si>
    <t>Прочие межбюджетные трансферты, передаваемые бюджетам</t>
  </si>
  <si>
    <t>000 2 02 49999 00 0000 150</t>
  </si>
  <si>
    <t>915 2 07 05030 10 0000 150</t>
  </si>
  <si>
    <t>915 2 07 05010 10 0000 150</t>
  </si>
  <si>
    <t>915 2 02 49999 10 3500 150</t>
  </si>
  <si>
    <t>Приложение № 5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</si>
  <si>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2023год
</t>
  </si>
  <si>
    <t>Источники финансирования дефицита бюджета Филипповского сельского поселения на 2023 год</t>
  </si>
  <si>
    <t>Распределение бюджетных ассигнований по целевым статьям (муниципальным программам и непрограмным направлениям деятельности на 2023год</t>
  </si>
  <si>
    <t>бюджета Филипповского сельского поселения Кирово-Чепецкого района Кировской области на 2023г. с распределением бюджетных ассигнований по разделам, подразделам, целевым статьям, видам расходов.</t>
  </si>
  <si>
    <t>бюджета Филипповского сельского поселения Кирово-Чепецкого района Кировской области на 2023 г.</t>
  </si>
  <si>
    <t>000 2 02 15001 00 0000 150</t>
  </si>
  <si>
    <t>915 2 02 15001 10 0000 150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</si>
  <si>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</si>
  <si>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</si>
  <si>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</si>
  <si>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0200015120</t>
  </si>
  <si>
    <t>0200010000</t>
  </si>
  <si>
    <t>02000S0000</t>
  </si>
  <si>
    <t>02000S5120</t>
  </si>
  <si>
    <t>915 2 02 49999 10 0000 150</t>
  </si>
  <si>
    <t>Мероприятия по борьбе с борщевиком Сосновского</t>
  </si>
  <si>
    <t>Другие вопросы в области национальной безопасности и правоохранительной деятельности</t>
  </si>
  <si>
    <t>14</t>
  </si>
  <si>
    <t>0100015160</t>
  </si>
  <si>
    <t>01000S5160</t>
  </si>
  <si>
    <t>Мероприятия по  безопасности на территории сельского поселения</t>
  </si>
  <si>
    <t>Мероприятия по организации деятельности народных дружин</t>
  </si>
  <si>
    <t>факт</t>
  </si>
  <si>
    <t>05000S5171</t>
  </si>
  <si>
    <t>05000S0000</t>
  </si>
  <si>
    <t>Софинансирование к субсидии на реализацию мероприятий инвестиционных программ и проектов развития общественной инфраструктуры муниципальных образований</t>
  </si>
  <si>
    <t>к решению Филипповской</t>
  </si>
  <si>
    <t xml:space="preserve">к решению Филипповской </t>
  </si>
  <si>
    <t>0500015171</t>
  </si>
  <si>
    <t>Субсидия на реализацию мероприятий инвестиционных программ и проектов развития общественной инфраструктуры муниципальных образований</t>
  </si>
  <si>
    <t>%  исполнения</t>
  </si>
  <si>
    <t>010001403A</t>
  </si>
  <si>
    <t>0500010000</t>
  </si>
  <si>
    <r>
      <t xml:space="preserve">сельской Думы от 16.11.2023  </t>
    </r>
    <r>
      <rPr>
        <sz val="11"/>
        <rFont val="Times New Roman"/>
        <family val="1"/>
        <charset val="204"/>
      </rPr>
      <t>г. №14/45</t>
    </r>
  </si>
  <si>
    <t xml:space="preserve">Приложение N 3 к  решению Филипповской сельской Думы  от16.11.2023 г. №14/45 </t>
  </si>
  <si>
    <t>к  решению Филипповской сельской Думы от 16.11.2023 г. №14/45</t>
  </si>
  <si>
    <t>к  решению Филипповской сельской Думы от16.11.2023 г.№14/45</t>
  </si>
  <si>
    <t>сельской Думы от 16.11.2023 г. № 14/45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</si>
</sst>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3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CC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" fontId="8" fillId="0" borderId="7">
      <alignment horizontal="left" vertical="top" wrapText="1"/>
    </xf>
    <xf numFmtId="0" fontId="9" fillId="0" borderId="8">
      <alignment horizontal="left" wrapText="1" indent="2"/>
    </xf>
    <xf numFmtId="164" fontId="6" fillId="0" borderId="0" applyFont="0" applyFill="0" applyBorder="0" applyAlignment="0" applyProtection="0"/>
    <xf numFmtId="0" fontId="2" fillId="0" borderId="0"/>
    <xf numFmtId="0" fontId="9" fillId="0" borderId="10">
      <alignment horizontal="left" wrapText="1"/>
    </xf>
    <xf numFmtId="0" fontId="22" fillId="0" borderId="0"/>
    <xf numFmtId="0" fontId="1" fillId="0" borderId="0"/>
  </cellStyleXfs>
  <cellXfs count="331">
    <xf numFmtId="0" fontId="0" fillId="0" borderId="0" xfId="0"/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1" fillId="0" borderId="0" xfId="0" applyFont="1"/>
    <xf numFmtId="49" fontId="0" fillId="0" borderId="0" xfId="0" applyNumberFormat="1"/>
    <xf numFmtId="49" fontId="11" fillId="0" borderId="0" xfId="0" applyNumberFormat="1" applyFont="1"/>
    <xf numFmtId="2" fontId="14" fillId="0" borderId="1" xfId="0" applyNumberFormat="1" applyFont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49" fontId="14" fillId="0" borderId="0" xfId="0" applyNumberFormat="1" applyFont="1"/>
    <xf numFmtId="49" fontId="12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1" fillId="0" borderId="1" xfId="0" applyFont="1" applyBorder="1" applyAlignment="1">
      <alignment horizontal="center" wrapText="1" shrinkToFit="1"/>
    </xf>
    <xf numFmtId="11" fontId="22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shrinkToFit="1"/>
    </xf>
    <xf numFmtId="11" fontId="22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2" fillId="0" borderId="0" xfId="0" applyFont="1" applyBorder="1" applyAlignment="1">
      <alignment wrapText="1"/>
    </xf>
    <xf numFmtId="0" fontId="23" fillId="0" borderId="1" xfId="0" applyFont="1" applyBorder="1" applyAlignment="1">
      <alignment wrapText="1" shrinkToFit="1"/>
    </xf>
    <xf numFmtId="11" fontId="4" fillId="0" borderId="1" xfId="0" applyNumberFormat="1" applyFont="1" applyFill="1" applyBorder="1" applyAlignment="1">
      <alignment wrapText="1" shrinkToFit="1"/>
    </xf>
    <xf numFmtId="49" fontId="12" fillId="0" borderId="0" xfId="0" applyNumberFormat="1" applyFont="1" applyAlignment="1"/>
    <xf numFmtId="49" fontId="1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horizontal="right"/>
    </xf>
    <xf numFmtId="0" fontId="26" fillId="0" borderId="1" xfId="0" applyFont="1" applyBorder="1" applyAlignment="1">
      <alignment horizontal="left" vertical="top" wrapText="1" shrinkToFit="1"/>
    </xf>
    <xf numFmtId="0" fontId="11" fillId="0" borderId="1" xfId="0" applyFont="1" applyBorder="1" applyAlignment="1">
      <alignment horizontal="center" vertical="center"/>
    </xf>
    <xf numFmtId="11" fontId="14" fillId="0" borderId="1" xfId="0" applyNumberFormat="1" applyFont="1" applyFill="1" applyBorder="1" applyAlignment="1">
      <alignment horizontal="left" vertical="top" wrapText="1" shrinkToFit="1"/>
    </xf>
    <xf numFmtId="2" fontId="12" fillId="0" borderId="1" xfId="0" applyNumberFormat="1" applyFont="1" applyFill="1" applyBorder="1"/>
    <xf numFmtId="0" fontId="12" fillId="2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center" wrapText="1"/>
    </xf>
    <xf numFmtId="2" fontId="12" fillId="5" borderId="1" xfId="0" applyNumberFormat="1" applyFont="1" applyFill="1" applyBorder="1"/>
    <xf numFmtId="0" fontId="7" fillId="6" borderId="1" xfId="0" applyFont="1" applyFill="1" applyBorder="1" applyAlignment="1">
      <alignment horizontal="center" vertical="top" wrapText="1"/>
    </xf>
    <xf numFmtId="2" fontId="12" fillId="6" borderId="1" xfId="0" applyNumberFormat="1" applyFont="1" applyFill="1" applyBorder="1" applyAlignment="1"/>
    <xf numFmtId="49" fontId="16" fillId="7" borderId="1" xfId="0" applyNumberFormat="1" applyFont="1" applyFill="1" applyBorder="1" applyAlignment="1">
      <alignment horizontal="left" vertical="top" wrapText="1"/>
    </xf>
    <xf numFmtId="2" fontId="16" fillId="7" borderId="1" xfId="0" applyNumberFormat="1" applyFont="1" applyFill="1" applyBorder="1" applyAlignment="1">
      <alignment horizontal="left" vertical="top" wrapText="1"/>
    </xf>
    <xf numFmtId="0" fontId="16" fillId="7" borderId="1" xfId="0" applyFont="1" applyFill="1" applyBorder="1" applyAlignment="1">
      <alignment horizontal="left" vertical="top"/>
    </xf>
    <xf numFmtId="2" fontId="19" fillId="4" borderId="1" xfId="0" applyNumberFormat="1" applyFont="1" applyFill="1" applyBorder="1" applyAlignment="1">
      <alignment horizontal="left" vertical="top" wrapText="1"/>
    </xf>
    <xf numFmtId="2" fontId="14" fillId="4" borderId="1" xfId="0" applyNumberFormat="1" applyFont="1" applyFill="1" applyBorder="1" applyAlignment="1">
      <alignment horizontal="left" vertical="top" wrapText="1"/>
    </xf>
    <xf numFmtId="2" fontId="16" fillId="4" borderId="1" xfId="0" applyNumberFormat="1" applyFont="1" applyFill="1" applyBorder="1" applyAlignment="1">
      <alignment horizontal="left" vertical="top" wrapText="1"/>
    </xf>
    <xf numFmtId="2" fontId="19" fillId="8" borderId="1" xfId="0" applyNumberFormat="1" applyFont="1" applyFill="1" applyBorder="1" applyAlignment="1">
      <alignment horizontal="left" vertical="top" wrapText="1"/>
    </xf>
    <xf numFmtId="49" fontId="11" fillId="8" borderId="1" xfId="0" applyNumberFormat="1" applyFont="1" applyFill="1" applyBorder="1" applyAlignment="1">
      <alignment horizontal="center" vertical="center"/>
    </xf>
    <xf numFmtId="49" fontId="12" fillId="8" borderId="1" xfId="0" applyNumberFormat="1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Border="1" applyAlignment="1">
      <alignment horizontal="right" vertical="top"/>
    </xf>
    <xf numFmtId="4" fontId="4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4" fillId="0" borderId="1" xfId="0" applyNumberFormat="1" applyFont="1" applyBorder="1" applyAlignment="1">
      <alignment shrinkToFit="1"/>
    </xf>
    <xf numFmtId="11" fontId="33" fillId="0" borderId="1" xfId="0" applyNumberFormat="1" applyFont="1" applyFill="1" applyBorder="1" applyAlignment="1">
      <alignment horizontal="center" wrapText="1" shrinkToFit="1"/>
    </xf>
    <xf numFmtId="49" fontId="11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/>
    </xf>
    <xf numFmtId="166" fontId="32" fillId="0" borderId="0" xfId="0" applyNumberFormat="1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vertical="top"/>
    </xf>
    <xf numFmtId="49" fontId="12" fillId="0" borderId="1" xfId="0" applyNumberFormat="1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top"/>
    </xf>
    <xf numFmtId="49" fontId="11" fillId="4" borderId="1" xfId="0" applyNumberFormat="1" applyFont="1" applyFill="1" applyBorder="1" applyAlignment="1">
      <alignment horizontal="center" vertical="top"/>
    </xf>
    <xf numFmtId="49" fontId="12" fillId="4" borderId="1" xfId="0" applyNumberFormat="1" applyFont="1" applyFill="1" applyBorder="1" applyAlignment="1">
      <alignment horizontal="center" vertical="top" wrapText="1"/>
    </xf>
    <xf numFmtId="164" fontId="12" fillId="4" borderId="1" xfId="0" applyNumberFormat="1" applyFont="1" applyFill="1" applyBorder="1" applyAlignment="1">
      <alignment vertical="top"/>
    </xf>
    <xf numFmtId="49" fontId="12" fillId="4" borderId="1" xfId="0" applyNumberFormat="1" applyFont="1" applyFill="1" applyBorder="1" applyAlignment="1">
      <alignment horizontal="center" vertical="top"/>
    </xf>
    <xf numFmtId="49" fontId="11" fillId="8" borderId="1" xfId="0" applyNumberFormat="1" applyFont="1" applyFill="1" applyBorder="1" applyAlignment="1">
      <alignment horizontal="center" vertical="top"/>
    </xf>
    <xf numFmtId="49" fontId="12" fillId="8" borderId="1" xfId="0" applyNumberFormat="1" applyFont="1" applyFill="1" applyBorder="1" applyAlignment="1">
      <alignment horizontal="center" vertical="top"/>
    </xf>
    <xf numFmtId="164" fontId="12" fillId="8" borderId="1" xfId="0" applyNumberFormat="1" applyFont="1" applyFill="1" applyBorder="1" applyAlignment="1">
      <alignment vertical="top"/>
    </xf>
    <xf numFmtId="164" fontId="13" fillId="4" borderId="1" xfId="0" applyNumberFormat="1" applyFont="1" applyFill="1" applyBorder="1" applyAlignment="1">
      <alignment vertical="top"/>
    </xf>
    <xf numFmtId="49" fontId="11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Fill="1" applyBorder="1" applyAlignment="1">
      <alignment vertical="top"/>
    </xf>
    <xf numFmtId="49" fontId="11" fillId="7" borderId="1" xfId="0" applyNumberFormat="1" applyFont="1" applyFill="1" applyBorder="1" applyAlignment="1">
      <alignment horizontal="center" vertical="top"/>
    </xf>
    <xf numFmtId="49" fontId="12" fillId="7" borderId="1" xfId="0" applyNumberFormat="1" applyFont="1" applyFill="1" applyBorder="1" applyAlignment="1">
      <alignment horizontal="center" vertical="top"/>
    </xf>
    <xf numFmtId="164" fontId="13" fillId="7" borderId="1" xfId="0" applyNumberFormat="1" applyFont="1" applyFill="1" applyBorder="1" applyAlignment="1">
      <alignment vertical="top"/>
    </xf>
    <xf numFmtId="164" fontId="13" fillId="0" borderId="1" xfId="0" applyNumberFormat="1" applyFont="1" applyBorder="1" applyAlignment="1">
      <alignment vertical="top"/>
    </xf>
    <xf numFmtId="164" fontId="12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9" fillId="8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11" fillId="0" borderId="1" xfId="0" applyFont="1" applyFill="1" applyBorder="1" applyAlignment="1">
      <alignment horizontal="center" vertical="center"/>
    </xf>
    <xf numFmtId="11" fontId="14" fillId="0" borderId="1" xfId="0" applyNumberFormat="1" applyFont="1" applyBorder="1" applyAlignment="1">
      <alignment vertical="top" wrapText="1"/>
    </xf>
    <xf numFmtId="0" fontId="18" fillId="9" borderId="1" xfId="0" applyFont="1" applyFill="1" applyBorder="1" applyAlignment="1">
      <alignment vertical="top"/>
    </xf>
    <xf numFmtId="49" fontId="18" fillId="9" borderId="1" xfId="0" applyNumberFormat="1" applyFont="1" applyFill="1" applyBorder="1" applyAlignment="1">
      <alignment horizontal="center" vertical="top"/>
    </xf>
    <xf numFmtId="49" fontId="13" fillId="9" borderId="1" xfId="0" applyNumberFormat="1" applyFont="1" applyFill="1" applyBorder="1" applyAlignment="1">
      <alignment horizontal="center" vertical="top"/>
    </xf>
    <xf numFmtId="164" fontId="13" fillId="9" borderId="1" xfId="0" applyNumberFormat="1" applyFont="1" applyFill="1" applyBorder="1" applyAlignment="1">
      <alignment vertical="top"/>
    </xf>
    <xf numFmtId="2" fontId="18" fillId="7" borderId="1" xfId="0" applyNumberFormat="1" applyFont="1" applyFill="1" applyBorder="1" applyAlignment="1">
      <alignment vertical="top" wrapText="1"/>
    </xf>
    <xf numFmtId="11" fontId="19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49" fontId="0" fillId="0" borderId="0" xfId="0" applyNumberFormat="1" applyBorder="1"/>
    <xf numFmtId="0" fontId="19" fillId="10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0" fontId="12" fillId="3" borderId="0" xfId="0" applyFont="1" applyFill="1" applyAlignment="1">
      <alignment horizontal="justify" vertical="top" wrapText="1"/>
    </xf>
    <xf numFmtId="2" fontId="12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164" fontId="12" fillId="0" borderId="1" xfId="0" applyNumberFormat="1" applyFont="1" applyFill="1" applyBorder="1" applyAlignment="1">
      <alignment horizontal="right" vertical="top"/>
    </xf>
    <xf numFmtId="49" fontId="0" fillId="4" borderId="1" xfId="0" applyNumberFormat="1" applyFill="1" applyBorder="1" applyAlignment="1">
      <alignment horizontal="center" vertical="center"/>
    </xf>
    <xf numFmtId="49" fontId="0" fillId="8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11" fillId="10" borderId="1" xfId="0" applyFont="1" applyFill="1" applyBorder="1" applyAlignment="1">
      <alignment horizontal="center" vertical="center"/>
    </xf>
    <xf numFmtId="49" fontId="0" fillId="10" borderId="1" xfId="0" applyNumberFormat="1" applyFill="1" applyBorder="1" applyAlignment="1">
      <alignment horizontal="center" vertical="center"/>
    </xf>
    <xf numFmtId="49" fontId="0" fillId="10" borderId="0" xfId="0" applyNumberFormat="1" applyFill="1" applyAlignment="1">
      <alignment horizontal="center"/>
    </xf>
    <xf numFmtId="2" fontId="19" fillId="8" borderId="9" xfId="0" applyNumberFormat="1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15" fillId="11" borderId="16" xfId="0" applyFont="1" applyFill="1" applyBorder="1" applyAlignment="1">
      <alignment vertical="center"/>
    </xf>
    <xf numFmtId="0" fontId="15" fillId="11" borderId="3" xfId="0" applyFont="1" applyFill="1" applyBorder="1" applyAlignment="1">
      <alignment vertical="center"/>
    </xf>
    <xf numFmtId="0" fontId="17" fillId="11" borderId="16" xfId="0" applyFont="1" applyFill="1" applyBorder="1" applyAlignment="1">
      <alignment vertical="center"/>
    </xf>
    <xf numFmtId="0" fontId="17" fillId="11" borderId="3" xfId="0" applyFont="1" applyFill="1" applyBorder="1" applyAlignment="1">
      <alignment vertical="center"/>
    </xf>
    <xf numFmtId="164" fontId="12" fillId="8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3" fillId="8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/>
    </xf>
    <xf numFmtId="49" fontId="0" fillId="10" borderId="1" xfId="0" applyNumberFormat="1" applyFill="1" applyBorder="1" applyAlignment="1">
      <alignment horizontal="center"/>
    </xf>
    <xf numFmtId="0" fontId="22" fillId="10" borderId="9" xfId="0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/>
    </xf>
    <xf numFmtId="0" fontId="22" fillId="10" borderId="9" xfId="0" applyFont="1" applyFill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22" fillId="0" borderId="0" xfId="0" applyFont="1" applyAlignment="1">
      <alignment vertical="center" wrapText="1"/>
    </xf>
    <xf numFmtId="0" fontId="22" fillId="10" borderId="9" xfId="0" applyFont="1" applyFill="1" applyBorder="1" applyAlignment="1">
      <alignment wrapText="1"/>
    </xf>
    <xf numFmtId="0" fontId="35" fillId="0" borderId="1" xfId="0" applyFont="1" applyBorder="1" applyAlignment="1">
      <alignment wrapText="1"/>
    </xf>
    <xf numFmtId="1" fontId="34" fillId="12" borderId="1" xfId="0" applyNumberFormat="1" applyFont="1" applyFill="1" applyBorder="1" applyAlignment="1">
      <alignment vertical="center" wrapText="1"/>
    </xf>
    <xf numFmtId="49" fontId="0" fillId="12" borderId="1" xfId="0" applyNumberFormat="1" applyFill="1" applyBorder="1" applyAlignment="1">
      <alignment horizontal="center" vertical="center"/>
    </xf>
    <xf numFmtId="49" fontId="12" fillId="12" borderId="1" xfId="0" applyNumberFormat="1" applyFont="1" applyFill="1" applyBorder="1" applyAlignment="1">
      <alignment horizontal="center" vertical="center"/>
    </xf>
    <xf numFmtId="49" fontId="11" fillId="12" borderId="1" xfId="0" applyNumberFormat="1" applyFont="1" applyFill="1" applyBorder="1" applyAlignment="1">
      <alignment horizontal="center" vertical="top"/>
    </xf>
    <xf numFmtId="164" fontId="12" fillId="12" borderId="1" xfId="0" applyNumberFormat="1" applyFont="1" applyFill="1" applyBorder="1" applyAlignment="1">
      <alignment horizontal="center" vertical="top"/>
    </xf>
    <xf numFmtId="49" fontId="0" fillId="8" borderId="1" xfId="0" applyNumberFormat="1" applyFill="1" applyBorder="1" applyAlignment="1">
      <alignment horizontal="center" vertical="center"/>
    </xf>
    <xf numFmtId="11" fontId="22" fillId="0" borderId="1" xfId="0" applyNumberFormat="1" applyFont="1" applyFill="1" applyBorder="1" applyAlignment="1">
      <alignment vertical="top" wrapText="1" shrinkToFit="1"/>
    </xf>
    <xf numFmtId="49" fontId="0" fillId="0" borderId="1" xfId="0" applyNumberFormat="1" applyFill="1" applyBorder="1" applyAlignment="1">
      <alignment vertical="center" shrinkToFit="1"/>
    </xf>
    <xf numFmtId="1" fontId="34" fillId="7" borderId="1" xfId="0" applyNumberFormat="1" applyFont="1" applyFill="1" applyBorder="1" applyAlignment="1">
      <alignment vertical="center" wrapText="1"/>
    </xf>
    <xf numFmtId="49" fontId="4" fillId="0" borderId="0" xfId="0" applyNumberFormat="1" applyFont="1"/>
    <xf numFmtId="11" fontId="19" fillId="8" borderId="1" xfId="0" applyNumberFormat="1" applyFont="1" applyFill="1" applyBorder="1" applyAlignment="1">
      <alignment wrapText="1" shrinkToFit="1"/>
    </xf>
    <xf numFmtId="11" fontId="19" fillId="8" borderId="1" xfId="0" applyNumberFormat="1" applyFont="1" applyFill="1" applyBorder="1" applyAlignment="1">
      <alignment vertical="center" wrapText="1" shrinkToFit="1"/>
    </xf>
    <xf numFmtId="0" fontId="12" fillId="0" borderId="0" xfId="0" applyNumberFormat="1" applyFont="1" applyFill="1" applyAlignment="1">
      <alignment horizontal="right" wrapText="1"/>
    </xf>
    <xf numFmtId="164" fontId="12" fillId="10" borderId="1" xfId="0" applyNumberFormat="1" applyFont="1" applyFill="1" applyBorder="1" applyAlignment="1">
      <alignment vertical="top"/>
    </xf>
    <xf numFmtId="0" fontId="11" fillId="9" borderId="1" xfId="0" applyFont="1" applyFill="1" applyBorder="1" applyAlignment="1">
      <alignment horizontal="center" vertical="center"/>
    </xf>
    <xf numFmtId="164" fontId="12" fillId="10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2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36" fillId="0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horizontal="right" vertical="center"/>
    </xf>
    <xf numFmtId="164" fontId="12" fillId="0" borderId="1" xfId="0" applyNumberFormat="1" applyFont="1" applyFill="1" applyBorder="1" applyAlignment="1">
      <alignment horizontal="right" vertical="center"/>
    </xf>
    <xf numFmtId="49" fontId="24" fillId="0" borderId="1" xfId="0" quotePrefix="1" applyNumberFormat="1" applyFont="1" applyFill="1" applyBorder="1" applyAlignment="1">
      <alignment horizontal="center" wrapText="1" shrinkToFit="1"/>
    </xf>
    <xf numFmtId="11" fontId="22" fillId="10" borderId="1" xfId="0" applyNumberFormat="1" applyFont="1" applyFill="1" applyBorder="1" applyAlignment="1">
      <alignment vertical="top" wrapText="1" shrinkToFit="1"/>
    </xf>
    <xf numFmtId="49" fontId="11" fillId="10" borderId="1" xfId="0" applyNumberFormat="1" applyFont="1" applyFill="1" applyBorder="1" applyAlignment="1">
      <alignment horizontal="center" vertical="center"/>
    </xf>
    <xf numFmtId="164" fontId="12" fillId="10" borderId="1" xfId="0" applyNumberFormat="1" applyFont="1" applyFill="1" applyBorder="1" applyAlignment="1">
      <alignment horizontal="center" vertical="center"/>
    </xf>
    <xf numFmtId="2" fontId="14" fillId="10" borderId="1" xfId="0" applyNumberFormat="1" applyFont="1" applyFill="1" applyBorder="1" applyAlignment="1">
      <alignment horizontal="left" vertical="top" wrapText="1"/>
    </xf>
    <xf numFmtId="11" fontId="33" fillId="0" borderId="1" xfId="0" applyNumberFormat="1" applyFont="1" applyFill="1" applyBorder="1" applyAlignment="1">
      <alignment horizontal="center" vertical="top" wrapText="1" shrinkToFit="1"/>
    </xf>
    <xf numFmtId="49" fontId="4" fillId="0" borderId="1" xfId="0" applyNumberFormat="1" applyFont="1" applyFill="1" applyBorder="1" applyAlignment="1">
      <alignment vertical="center" shrinkToFit="1"/>
    </xf>
    <xf numFmtId="49" fontId="0" fillId="0" borderId="1" xfId="0" applyNumberFormat="1" applyBorder="1" applyAlignment="1">
      <alignment vertical="center" shrinkToFit="1"/>
    </xf>
    <xf numFmtId="11" fontId="22" fillId="0" borderId="1" xfId="0" applyNumberFormat="1" applyFont="1" applyBorder="1" applyAlignment="1">
      <alignment vertical="center" wrapText="1" shrinkToFit="1"/>
    </xf>
    <xf numFmtId="49" fontId="24" fillId="0" borderId="1" xfId="0" applyNumberFormat="1" applyFont="1" applyFill="1" applyBorder="1" applyAlignment="1">
      <alignment horizontal="center" vertical="center" wrapText="1" shrinkToFit="1"/>
    </xf>
    <xf numFmtId="164" fontId="36" fillId="0" borderId="1" xfId="0" applyNumberFormat="1" applyFont="1" applyFill="1" applyBorder="1" applyAlignment="1">
      <alignment vertical="top"/>
    </xf>
    <xf numFmtId="0" fontId="13" fillId="6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shrinkToFit="1"/>
    </xf>
    <xf numFmtId="0" fontId="4" fillId="0" borderId="1" xfId="0" applyFont="1" applyBorder="1" applyAlignment="1">
      <alignment shrinkToFit="1"/>
    </xf>
    <xf numFmtId="0" fontId="24" fillId="0" borderId="1" xfId="0" applyFont="1" applyFill="1" applyBorder="1" applyAlignment="1">
      <alignment horizontal="center" wrapText="1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vertical="center" shrinkToFit="1"/>
    </xf>
    <xf numFmtId="2" fontId="4" fillId="0" borderId="1" xfId="0" applyNumberFormat="1" applyFont="1" applyBorder="1" applyAlignment="1">
      <alignment shrinkToFit="1"/>
    </xf>
    <xf numFmtId="164" fontId="12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Fill="1"/>
    <xf numFmtId="0" fontId="0" fillId="0" borderId="0" xfId="0" applyFill="1"/>
    <xf numFmtId="4" fontId="0" fillId="0" borderId="1" xfId="0" applyNumberFormat="1" applyFont="1" applyFill="1" applyBorder="1" applyAlignment="1">
      <alignment shrinkToFit="1"/>
    </xf>
    <xf numFmtId="11" fontId="22" fillId="0" borderId="1" xfId="0" applyNumberFormat="1" applyFont="1" applyFill="1" applyBorder="1" applyAlignment="1">
      <alignment horizontal="left" wrapText="1" shrinkToFit="1"/>
    </xf>
    <xf numFmtId="49" fontId="0" fillId="0" borderId="1" xfId="0" applyNumberFormat="1" applyFont="1" applyFill="1" applyBorder="1" applyAlignment="1">
      <alignment vertical="center" shrinkToFit="1"/>
    </xf>
    <xf numFmtId="0" fontId="0" fillId="0" borderId="1" xfId="0" applyFont="1" applyBorder="1" applyAlignment="1">
      <alignment shrinkToFit="1"/>
    </xf>
    <xf numFmtId="2" fontId="0" fillId="0" borderId="1" xfId="0" applyNumberFormat="1" applyFont="1" applyBorder="1" applyAlignment="1">
      <alignment shrinkToFit="1"/>
    </xf>
    <xf numFmtId="0" fontId="11" fillId="0" borderId="1" xfId="0" applyFont="1" applyBorder="1" applyAlignment="1">
      <alignment horizontal="center"/>
    </xf>
    <xf numFmtId="11" fontId="22" fillId="0" borderId="1" xfId="0" applyNumberFormat="1" applyFont="1" applyFill="1" applyBorder="1" applyAlignment="1">
      <alignment horizontal="center" vertical="top" wrapText="1" shrinkToFit="1"/>
    </xf>
    <xf numFmtId="2" fontId="19" fillId="10" borderId="1" xfId="0" applyNumberFormat="1" applyFont="1" applyFill="1" applyBorder="1" applyAlignment="1">
      <alignment horizontal="left" vertical="top" wrapText="1"/>
    </xf>
    <xf numFmtId="49" fontId="0" fillId="7" borderId="1" xfId="0" applyNumberFormat="1" applyFill="1" applyBorder="1" applyAlignment="1">
      <alignment horizontal="center" vertical="center"/>
    </xf>
    <xf numFmtId="49" fontId="12" fillId="7" borderId="1" xfId="0" applyNumberFormat="1" applyFont="1" applyFill="1" applyBorder="1" applyAlignment="1">
      <alignment horizontal="center" vertical="center"/>
    </xf>
    <xf numFmtId="164" fontId="12" fillId="7" borderId="1" xfId="0" applyNumberFormat="1" applyFont="1" applyFill="1" applyBorder="1" applyAlignment="1">
      <alignment horizontal="center" vertical="top"/>
    </xf>
    <xf numFmtId="0" fontId="15" fillId="11" borderId="16" xfId="0" applyFont="1" applyFill="1" applyBorder="1" applyAlignment="1">
      <alignment vertical="center"/>
    </xf>
    <xf numFmtId="0" fontId="15" fillId="11" borderId="3" xfId="0" applyFont="1" applyFill="1" applyBorder="1" applyAlignment="1">
      <alignment vertical="center"/>
    </xf>
    <xf numFmtId="0" fontId="15" fillId="11" borderId="4" xfId="0" applyFont="1" applyFill="1" applyBorder="1" applyAlignment="1">
      <alignment vertical="center"/>
    </xf>
    <xf numFmtId="2" fontId="15" fillId="11" borderId="1" xfId="0" applyNumberFormat="1" applyFont="1" applyFill="1" applyBorder="1" applyAlignment="1">
      <alignment horizontal="right" vertical="center"/>
    </xf>
    <xf numFmtId="2" fontId="15" fillId="11" borderId="17" xfId="0" applyNumberFormat="1" applyFont="1" applyFill="1" applyBorder="1" applyAlignment="1">
      <alignment horizontal="right" vertical="center"/>
    </xf>
    <xf numFmtId="49" fontId="4" fillId="11" borderId="0" xfId="0" applyNumberFormat="1" applyFont="1" applyFill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32" fillId="0" borderId="31" xfId="0" applyFont="1" applyBorder="1" applyAlignment="1">
      <alignment horizontal="left"/>
    </xf>
    <xf numFmtId="0" fontId="32" fillId="0" borderId="31" xfId="0" applyFont="1" applyBorder="1" applyAlignment="1">
      <alignment horizontal="center"/>
    </xf>
    <xf numFmtId="166" fontId="32" fillId="0" borderId="0" xfId="0" applyNumberFormat="1" applyFont="1" applyBorder="1" applyAlignment="1">
      <alignment horizontal="center"/>
    </xf>
    <xf numFmtId="0" fontId="17" fillId="11" borderId="16" xfId="0" applyFont="1" applyFill="1" applyBorder="1" applyAlignment="1">
      <alignment vertical="center"/>
    </xf>
    <xf numFmtId="0" fontId="17" fillId="11" borderId="3" xfId="0" applyFont="1" applyFill="1" applyBorder="1" applyAlignment="1">
      <alignment vertical="center"/>
    </xf>
    <xf numFmtId="0" fontId="17" fillId="11" borderId="19" xfId="0" applyFont="1" applyFill="1" applyBorder="1" applyAlignment="1">
      <alignment vertical="center"/>
    </xf>
    <xf numFmtId="0" fontId="0" fillId="11" borderId="16" xfId="0" applyFill="1" applyBorder="1" applyAlignment="1">
      <alignment vertical="center" wrapText="1"/>
    </xf>
    <xf numFmtId="0" fontId="0" fillId="11" borderId="3" xfId="0" applyFill="1" applyBorder="1" applyAlignment="1">
      <alignment vertical="center" wrapText="1"/>
    </xf>
    <xf numFmtId="0" fontId="0" fillId="11" borderId="4" xfId="0" applyFill="1" applyBorder="1" applyAlignment="1">
      <alignment vertical="center" wrapText="1"/>
    </xf>
    <xf numFmtId="2" fontId="28" fillId="11" borderId="2" xfId="0" applyNumberFormat="1" applyFont="1" applyFill="1" applyBorder="1" applyAlignment="1">
      <alignment horizontal="right" vertical="center"/>
    </xf>
    <xf numFmtId="2" fontId="28" fillId="11" borderId="19" xfId="0" applyNumberFormat="1" applyFont="1" applyFill="1" applyBorder="1" applyAlignment="1">
      <alignment horizontal="right" vertical="center"/>
    </xf>
    <xf numFmtId="2" fontId="28" fillId="11" borderId="2" xfId="1" applyNumberFormat="1" applyFont="1" applyFill="1" applyBorder="1" applyAlignment="1">
      <alignment horizontal="right" vertical="center"/>
    </xf>
    <xf numFmtId="2" fontId="28" fillId="11" borderId="19" xfId="1" applyNumberFormat="1" applyFont="1" applyFill="1" applyBorder="1" applyAlignment="1">
      <alignment horizontal="right" vertical="center"/>
    </xf>
    <xf numFmtId="0" fontId="3" fillId="11" borderId="3" xfId="0" applyFont="1" applyFill="1" applyBorder="1" applyAlignment="1">
      <alignment vertical="center" wrapText="1"/>
    </xf>
    <xf numFmtId="0" fontId="3" fillId="11" borderId="4" xfId="0" applyFont="1" applyFill="1" applyBorder="1" applyAlignment="1">
      <alignment vertical="center" wrapText="1"/>
    </xf>
    <xf numFmtId="0" fontId="4" fillId="11" borderId="16" xfId="0" applyFont="1" applyFill="1" applyBorder="1" applyAlignment="1">
      <alignment vertical="center"/>
    </xf>
    <xf numFmtId="0" fontId="4" fillId="11" borderId="3" xfId="0" applyFont="1" applyFill="1" applyBorder="1" applyAlignment="1">
      <alignment vertical="center"/>
    </xf>
    <xf numFmtId="0" fontId="4" fillId="11" borderId="4" xfId="0" applyFont="1" applyFill="1" applyBorder="1" applyAlignment="1">
      <alignment vertical="center"/>
    </xf>
    <xf numFmtId="0" fontId="17" fillId="11" borderId="18" xfId="0" applyFont="1" applyFill="1" applyBorder="1" applyAlignment="1">
      <alignment vertical="center"/>
    </xf>
    <xf numFmtId="0" fontId="17" fillId="11" borderId="1" xfId="0" applyFont="1" applyFill="1" applyBorder="1" applyAlignment="1">
      <alignment vertical="center"/>
    </xf>
    <xf numFmtId="0" fontId="17" fillId="11" borderId="2" xfId="0" applyFont="1" applyFill="1" applyBorder="1" applyAlignment="1">
      <alignment vertical="center"/>
    </xf>
    <xf numFmtId="0" fontId="29" fillId="11" borderId="16" xfId="0" applyFont="1" applyFill="1" applyBorder="1" applyAlignment="1">
      <alignment vertical="center" wrapText="1"/>
    </xf>
    <xf numFmtId="0" fontId="29" fillId="11" borderId="3" xfId="0" applyFont="1" applyFill="1" applyBorder="1" applyAlignment="1">
      <alignment vertical="center" wrapText="1"/>
    </xf>
    <xf numFmtId="0" fontId="29" fillId="11" borderId="4" xfId="0" applyFont="1" applyFill="1" applyBorder="1" applyAlignment="1">
      <alignment vertical="center" wrapText="1"/>
    </xf>
    <xf numFmtId="2" fontId="28" fillId="11" borderId="4" xfId="0" applyNumberFormat="1" applyFont="1" applyFill="1" applyBorder="1" applyAlignment="1">
      <alignment horizontal="right" vertical="center"/>
    </xf>
    <xf numFmtId="0" fontId="17" fillId="11" borderId="16" xfId="0" applyFont="1" applyFill="1" applyBorder="1" applyAlignment="1">
      <alignment vertical="top"/>
    </xf>
    <xf numFmtId="0" fontId="17" fillId="11" borderId="3" xfId="0" applyFont="1" applyFill="1" applyBorder="1" applyAlignment="1">
      <alignment vertical="top"/>
    </xf>
    <xf numFmtId="0" fontId="17" fillId="11" borderId="19" xfId="0" applyFont="1" applyFill="1" applyBorder="1" applyAlignment="1">
      <alignment vertical="top"/>
    </xf>
    <xf numFmtId="0" fontId="0" fillId="11" borderId="16" xfId="0" applyFill="1" applyBorder="1" applyAlignment="1">
      <alignment vertical="top" wrapText="1"/>
    </xf>
    <xf numFmtId="0" fontId="0" fillId="11" borderId="3" xfId="0" applyFill="1" applyBorder="1" applyAlignment="1">
      <alignment vertical="top" wrapText="1"/>
    </xf>
    <xf numFmtId="0" fontId="0" fillId="11" borderId="4" xfId="0" applyFill="1" applyBorder="1" applyAlignment="1">
      <alignment vertical="top" wrapText="1"/>
    </xf>
    <xf numFmtId="0" fontId="15" fillId="11" borderId="18" xfId="0" applyFont="1" applyFill="1" applyBorder="1" applyAlignment="1">
      <alignment vertical="center"/>
    </xf>
    <xf numFmtId="0" fontId="15" fillId="11" borderId="1" xfId="0" applyFont="1" applyFill="1" applyBorder="1" applyAlignment="1">
      <alignment vertical="center"/>
    </xf>
    <xf numFmtId="0" fontId="15" fillId="11" borderId="2" xfId="0" applyFont="1" applyFill="1" applyBorder="1" applyAlignment="1">
      <alignment vertical="center"/>
    </xf>
    <xf numFmtId="0" fontId="4" fillId="11" borderId="16" xfId="0" applyFont="1" applyFill="1" applyBorder="1" applyAlignment="1">
      <alignment vertical="center" wrapText="1"/>
    </xf>
    <xf numFmtId="0" fontId="4" fillId="11" borderId="3" xfId="0" applyFont="1" applyFill="1" applyBorder="1" applyAlignment="1">
      <alignment vertical="center" wrapText="1"/>
    </xf>
    <xf numFmtId="0" fontId="4" fillId="11" borderId="4" xfId="0" applyFont="1" applyFill="1" applyBorder="1" applyAlignment="1">
      <alignment vertical="center" wrapText="1"/>
    </xf>
    <xf numFmtId="2" fontId="15" fillId="11" borderId="2" xfId="1" applyNumberFormat="1" applyFont="1" applyFill="1" applyBorder="1" applyAlignment="1">
      <alignment horizontal="right" vertical="center"/>
    </xf>
    <xf numFmtId="2" fontId="4" fillId="11" borderId="19" xfId="1" applyNumberFormat="1" applyFont="1" applyFill="1" applyBorder="1" applyAlignment="1">
      <alignment horizontal="right" vertical="center"/>
    </xf>
    <xf numFmtId="0" fontId="4" fillId="11" borderId="15" xfId="0" applyFont="1" applyFill="1" applyBorder="1" applyAlignment="1">
      <alignment horizontal="center" vertical="center"/>
    </xf>
    <xf numFmtId="0" fontId="4" fillId="11" borderId="13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4" xfId="0" applyFont="1" applyFill="1" applyBorder="1" applyAlignment="1">
      <alignment horizontal="center" vertical="center"/>
    </xf>
    <xf numFmtId="0" fontId="0" fillId="11" borderId="3" xfId="0" applyFont="1" applyFill="1" applyBorder="1" applyAlignment="1">
      <alignment vertical="center" wrapText="1"/>
    </xf>
    <xf numFmtId="0" fontId="0" fillId="11" borderId="4" xfId="0" applyFont="1" applyFill="1" applyBorder="1" applyAlignment="1">
      <alignment vertical="center" wrapText="1"/>
    </xf>
    <xf numFmtId="2" fontId="28" fillId="11" borderId="1" xfId="0" applyNumberFormat="1" applyFont="1" applyFill="1" applyBorder="1" applyAlignment="1">
      <alignment horizontal="right" vertical="center"/>
    </xf>
    <xf numFmtId="0" fontId="3" fillId="11" borderId="16" xfId="0" applyFont="1" applyFill="1" applyBorder="1" applyAlignment="1">
      <alignment vertical="center" wrapText="1"/>
    </xf>
    <xf numFmtId="0" fontId="3" fillId="11" borderId="3" xfId="0" applyFont="1" applyFill="1" applyBorder="1" applyAlignment="1">
      <alignment vertical="center"/>
    </xf>
    <xf numFmtId="0" fontId="3" fillId="11" borderId="19" xfId="0" applyFont="1" applyFill="1" applyBorder="1" applyAlignment="1">
      <alignment vertical="center"/>
    </xf>
    <xf numFmtId="2" fontId="15" fillId="11" borderId="2" xfId="0" applyNumberFormat="1" applyFont="1" applyFill="1" applyBorder="1" applyAlignment="1">
      <alignment horizontal="right" vertical="center"/>
    </xf>
    <xf numFmtId="2" fontId="0" fillId="11" borderId="19" xfId="0" applyNumberFormat="1" applyFont="1" applyFill="1" applyBorder="1" applyAlignment="1">
      <alignment horizontal="right" vertical="center"/>
    </xf>
    <xf numFmtId="2" fontId="4" fillId="11" borderId="19" xfId="0" applyNumberFormat="1" applyFont="1" applyFill="1" applyBorder="1" applyAlignment="1">
      <alignment horizontal="right" vertical="center"/>
    </xf>
    <xf numFmtId="2" fontId="15" fillId="11" borderId="19" xfId="0" applyNumberFormat="1" applyFont="1" applyFill="1" applyBorder="1" applyAlignment="1">
      <alignment horizontal="right" vertical="center"/>
    </xf>
    <xf numFmtId="2" fontId="30" fillId="11" borderId="19" xfId="0" applyNumberFormat="1" applyFont="1" applyFill="1" applyBorder="1" applyAlignment="1">
      <alignment horizontal="right" vertical="center"/>
    </xf>
    <xf numFmtId="0" fontId="15" fillId="11" borderId="19" xfId="0" applyFont="1" applyFill="1" applyBorder="1" applyAlignment="1">
      <alignment vertical="center"/>
    </xf>
    <xf numFmtId="2" fontId="31" fillId="11" borderId="2" xfId="0" applyNumberFormat="1" applyFont="1" applyFill="1" applyBorder="1" applyAlignment="1">
      <alignment horizontal="right" vertical="center"/>
    </xf>
    <xf numFmtId="2" fontId="31" fillId="11" borderId="19" xfId="0" applyNumberFormat="1" applyFont="1" applyFill="1" applyBorder="1" applyAlignment="1">
      <alignment horizontal="right" vertical="center"/>
    </xf>
    <xf numFmtId="2" fontId="3" fillId="11" borderId="19" xfId="0" applyNumberFormat="1" applyFont="1" applyFill="1" applyBorder="1" applyAlignment="1">
      <alignment horizontal="right" vertical="center"/>
    </xf>
    <xf numFmtId="0" fontId="15" fillId="11" borderId="20" xfId="0" applyFont="1" applyFill="1" applyBorder="1" applyAlignment="1">
      <alignment vertical="center"/>
    </xf>
    <xf numFmtId="0" fontId="15" fillId="11" borderId="21" xfId="0" applyFont="1" applyFill="1" applyBorder="1" applyAlignment="1">
      <alignment vertical="center"/>
    </xf>
    <xf numFmtId="0" fontId="15" fillId="11" borderId="22" xfId="0" applyFont="1" applyFill="1" applyBorder="1" applyAlignment="1">
      <alignment vertical="center"/>
    </xf>
    <xf numFmtId="0" fontId="4" fillId="11" borderId="23" xfId="0" applyFont="1" applyFill="1" applyBorder="1" applyAlignment="1">
      <alignment vertical="center"/>
    </xf>
    <xf numFmtId="0" fontId="4" fillId="11" borderId="24" xfId="0" applyFont="1" applyFill="1" applyBorder="1" applyAlignment="1">
      <alignment vertical="center"/>
    </xf>
    <xf numFmtId="0" fontId="4" fillId="11" borderId="25" xfId="0" applyFont="1" applyFill="1" applyBorder="1" applyAlignment="1">
      <alignment vertical="center"/>
    </xf>
    <xf numFmtId="2" fontId="15" fillId="11" borderId="22" xfId="0" applyNumberFormat="1" applyFont="1" applyFill="1" applyBorder="1" applyAlignment="1">
      <alignment horizontal="right" vertical="center"/>
    </xf>
    <xf numFmtId="2" fontId="15" fillId="11" borderId="26" xfId="0" applyNumberFormat="1" applyFont="1" applyFill="1" applyBorder="1" applyAlignment="1">
      <alignment horizontal="right" vertical="center"/>
    </xf>
    <xf numFmtId="0" fontId="15" fillId="11" borderId="11" xfId="0" applyFont="1" applyFill="1" applyBorder="1" applyAlignment="1">
      <alignment vertical="center"/>
    </xf>
    <xf numFmtId="0" fontId="15" fillId="11" borderId="12" xfId="0" applyFont="1" applyFill="1" applyBorder="1" applyAlignment="1">
      <alignment vertical="center"/>
    </xf>
    <xf numFmtId="0" fontId="15" fillId="11" borderId="13" xfId="0" applyFont="1" applyFill="1" applyBorder="1" applyAlignment="1">
      <alignment vertical="center"/>
    </xf>
    <xf numFmtId="0" fontId="4" fillId="11" borderId="11" xfId="0" applyFont="1" applyFill="1" applyBorder="1" applyAlignment="1">
      <alignment vertical="center" wrapText="1"/>
    </xf>
    <xf numFmtId="0" fontId="4" fillId="11" borderId="12" xfId="0" applyFont="1" applyFill="1" applyBorder="1" applyAlignment="1">
      <alignment vertical="center"/>
    </xf>
    <xf numFmtId="0" fontId="4" fillId="11" borderId="14" xfId="0" applyFont="1" applyFill="1" applyBorder="1" applyAlignment="1">
      <alignment vertical="center"/>
    </xf>
    <xf numFmtId="2" fontId="15" fillId="11" borderId="15" xfId="0" applyNumberFormat="1" applyFont="1" applyFill="1" applyBorder="1" applyAlignment="1">
      <alignment horizontal="right" vertical="center"/>
    </xf>
    <xf numFmtId="2" fontId="15" fillId="11" borderId="13" xfId="0" applyNumberFormat="1" applyFont="1" applyFill="1" applyBorder="1" applyAlignment="1">
      <alignment horizontal="right" vertical="center"/>
    </xf>
    <xf numFmtId="2" fontId="17" fillId="11" borderId="2" xfId="0" applyNumberFormat="1" applyFont="1" applyFill="1" applyBorder="1" applyAlignment="1">
      <alignment horizontal="right" vertical="center"/>
    </xf>
    <xf numFmtId="2" fontId="17" fillId="11" borderId="19" xfId="0" applyNumberFormat="1" applyFont="1" applyFill="1" applyBorder="1" applyAlignment="1">
      <alignment horizontal="right" vertical="center"/>
    </xf>
    <xf numFmtId="0" fontId="0" fillId="11" borderId="16" xfId="0" applyFont="1" applyFill="1" applyBorder="1" applyAlignment="1">
      <alignment vertical="center" wrapText="1"/>
    </xf>
    <xf numFmtId="0" fontId="15" fillId="11" borderId="16" xfId="0" applyFont="1" applyFill="1" applyBorder="1" applyAlignment="1">
      <alignment horizontal="left" vertical="center"/>
    </xf>
    <xf numFmtId="0" fontId="15" fillId="11" borderId="3" xfId="0" applyFont="1" applyFill="1" applyBorder="1" applyAlignment="1">
      <alignment horizontal="left" vertical="center"/>
    </xf>
    <xf numFmtId="0" fontId="15" fillId="11" borderId="19" xfId="0" applyFont="1" applyFill="1" applyBorder="1" applyAlignment="1">
      <alignment horizontal="left" vertical="center"/>
    </xf>
    <xf numFmtId="0" fontId="4" fillId="11" borderId="16" xfId="0" applyFont="1" applyFill="1" applyBorder="1" applyAlignment="1">
      <alignment horizontal="left" vertical="center" wrapText="1"/>
    </xf>
    <xf numFmtId="0" fontId="4" fillId="11" borderId="3" xfId="0" applyFont="1" applyFill="1" applyBorder="1" applyAlignment="1">
      <alignment horizontal="left" vertical="center" wrapText="1"/>
    </xf>
    <xf numFmtId="0" fontId="4" fillId="11" borderId="4" xfId="0" applyFont="1" applyFill="1" applyBorder="1" applyAlignment="1">
      <alignment horizontal="left" vertical="center" wrapText="1"/>
    </xf>
    <xf numFmtId="0" fontId="17" fillId="11" borderId="16" xfId="0" applyFont="1" applyFill="1" applyBorder="1" applyAlignment="1">
      <alignment horizontal="left" vertical="center"/>
    </xf>
    <xf numFmtId="0" fontId="17" fillId="11" borderId="3" xfId="0" applyFont="1" applyFill="1" applyBorder="1" applyAlignment="1">
      <alignment horizontal="left" vertical="center"/>
    </xf>
    <xf numFmtId="0" fontId="17" fillId="11" borderId="19" xfId="0" applyFont="1" applyFill="1" applyBorder="1" applyAlignment="1">
      <alignment horizontal="left" vertical="center"/>
    </xf>
    <xf numFmtId="0" fontId="0" fillId="11" borderId="16" xfId="0" applyFill="1" applyBorder="1" applyAlignment="1">
      <alignment horizontal="left" vertical="top" wrapText="1"/>
    </xf>
    <xf numFmtId="0" fontId="0" fillId="11" borderId="3" xfId="0" applyFill="1" applyBorder="1" applyAlignment="1">
      <alignment horizontal="left" vertical="top" wrapText="1"/>
    </xf>
    <xf numFmtId="0" fontId="0" fillId="11" borderId="4" xfId="0" applyFill="1" applyBorder="1" applyAlignment="1">
      <alignment horizontal="left" vertical="top" wrapText="1"/>
    </xf>
    <xf numFmtId="0" fontId="17" fillId="11" borderId="27" xfId="0" applyFont="1" applyFill="1" applyBorder="1" applyAlignment="1">
      <alignment horizontal="left"/>
    </xf>
    <xf numFmtId="0" fontId="17" fillId="11" borderId="28" xfId="0" applyFont="1" applyFill="1" applyBorder="1" applyAlignment="1">
      <alignment horizontal="left"/>
    </xf>
    <xf numFmtId="0" fontId="17" fillId="11" borderId="29" xfId="0" applyFont="1" applyFill="1" applyBorder="1" applyAlignment="1">
      <alignment horizontal="left"/>
    </xf>
    <xf numFmtId="0" fontId="4" fillId="11" borderId="27" xfId="0" applyFont="1" applyFill="1" applyBorder="1" applyAlignment="1">
      <alignment horizontal="left" wrapText="1"/>
    </xf>
    <xf numFmtId="0" fontId="4" fillId="11" borderId="28" xfId="0" applyFont="1" applyFill="1" applyBorder="1" applyAlignment="1">
      <alignment horizontal="left" wrapText="1"/>
    </xf>
    <xf numFmtId="2" fontId="31" fillId="11" borderId="28" xfId="0" applyNumberFormat="1" applyFont="1" applyFill="1" applyBorder="1" applyAlignment="1">
      <alignment horizontal="right" vertical="center"/>
    </xf>
    <xf numFmtId="2" fontId="31" fillId="11" borderId="30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right" vertical="top" wrapText="1"/>
    </xf>
    <xf numFmtId="0" fontId="10" fillId="0" borderId="9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49" fontId="11" fillId="0" borderId="9" xfId="0" applyNumberFormat="1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49" fontId="20" fillId="0" borderId="6" xfId="0" applyNumberFormat="1" applyFont="1" applyBorder="1" applyAlignment="1">
      <alignment horizontal="right"/>
    </xf>
    <xf numFmtId="49" fontId="12" fillId="0" borderId="9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1" fillId="0" borderId="0" xfId="0" applyFont="1" applyFill="1" applyAlignment="1">
      <alignment horizontal="right" vertical="top" wrapText="1"/>
    </xf>
    <xf numFmtId="0" fontId="20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/>
    </xf>
    <xf numFmtId="49" fontId="25" fillId="0" borderId="0" xfId="0" applyNumberFormat="1" applyFont="1" applyFill="1" applyAlignment="1">
      <alignment horizontal="center" wrapText="1"/>
    </xf>
    <xf numFmtId="0" fontId="12" fillId="0" borderId="0" xfId="0" applyFont="1" applyFill="1" applyAlignment="1">
      <alignment horizontal="right" vertical="top" wrapText="1"/>
    </xf>
    <xf numFmtId="0" fontId="12" fillId="0" borderId="0" xfId="0" applyFont="1" applyFill="1" applyAlignment="1">
      <alignment horizontal="right" wrapText="1"/>
    </xf>
    <xf numFmtId="0" fontId="12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wrapText="1"/>
    </xf>
    <xf numFmtId="0" fontId="12" fillId="0" borderId="0" xfId="0" applyFont="1" applyFill="1" applyAlignment="1">
      <alignment horizontal="left" wrapText="1"/>
    </xf>
  </cellXfs>
  <cellStyles count="10">
    <cellStyle name="xl28" xfId="3"/>
    <cellStyle name="xl32" xfId="4"/>
    <cellStyle name="xl77" xfId="7"/>
    <cellStyle name="Обычный" xfId="0" builtinId="0"/>
    <cellStyle name="Обычный 2" xfId="6"/>
    <cellStyle name="Обычный 2 2" xfId="9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00FFFF"/>
      <color rgb="FFFFFF99"/>
      <color rgb="FF00CCFF"/>
      <color rgb="FF99FF99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T66"/>
  <sheetViews>
    <sheetView view="pageBreakPreview" zoomScaleNormal="100" zoomScaleSheetLayoutView="100" workbookViewId="0">
      <selection activeCell="A2" sqref="A2:L2"/>
    </sheetView>
  </sheetViews>
  <sheetFormatPr defaultRowHeight="12.75" x14ac:dyDescent="0.2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40.5" customHeight="1" x14ac:dyDescent="0.2">
      <c r="A1" s="20"/>
      <c r="B1" s="20"/>
      <c r="C1" s="20"/>
      <c r="D1" s="20"/>
      <c r="E1" s="20"/>
      <c r="F1" s="20"/>
      <c r="G1" s="20"/>
      <c r="H1" s="20"/>
      <c r="I1" s="20"/>
      <c r="J1" s="205" t="s">
        <v>318</v>
      </c>
      <c r="K1" s="205"/>
      <c r="L1" s="205"/>
    </row>
    <row r="2" spans="1:12" ht="48" customHeight="1" thickBot="1" x14ac:dyDescent="0.25">
      <c r="A2" s="206" t="s">
        <v>284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</row>
    <row r="3" spans="1:12" ht="21.75" hidden="1" customHeight="1" thickBot="1" x14ac:dyDescent="0.25"/>
    <row r="4" spans="1:12" ht="14.25" hidden="1" customHeight="1" x14ac:dyDescent="0.2">
      <c r="A4" s="210"/>
      <c r="B4" s="210"/>
      <c r="C4" s="210"/>
      <c r="D4" s="210"/>
      <c r="E4" s="211"/>
      <c r="F4" s="211"/>
      <c r="G4" s="211"/>
      <c r="H4" s="211"/>
      <c r="I4" s="211"/>
      <c r="J4" s="211"/>
      <c r="K4" s="67"/>
      <c r="L4" s="67"/>
    </row>
    <row r="5" spans="1:12" ht="14.25" hidden="1" customHeight="1" x14ac:dyDescent="0.2">
      <c r="A5" s="207"/>
      <c r="B5" s="207"/>
      <c r="C5" s="207"/>
      <c r="D5" s="207"/>
      <c r="E5" s="208"/>
      <c r="F5" s="208"/>
      <c r="G5" s="208"/>
      <c r="H5" s="208"/>
      <c r="I5" s="208"/>
      <c r="J5" s="208"/>
      <c r="K5" s="212"/>
      <c r="L5" s="212"/>
    </row>
    <row r="6" spans="1:12" ht="12.75" hidden="1" customHeight="1" x14ac:dyDescent="0.2">
      <c r="A6" s="207"/>
      <c r="B6" s="207"/>
      <c r="C6" s="207"/>
      <c r="D6" s="207"/>
      <c r="E6" s="208"/>
      <c r="F6" s="208"/>
      <c r="G6" s="208"/>
      <c r="H6" s="208"/>
      <c r="I6" s="208"/>
      <c r="J6" s="208"/>
      <c r="K6" s="209"/>
      <c r="L6" s="209"/>
    </row>
    <row r="7" spans="1:12" ht="12.75" hidden="1" customHeight="1" x14ac:dyDescent="0.2">
      <c r="A7" s="207"/>
      <c r="B7" s="207"/>
      <c r="C7" s="207"/>
      <c r="D7" s="207"/>
      <c r="E7" s="208"/>
      <c r="F7" s="208"/>
      <c r="G7" s="208"/>
      <c r="H7" s="208"/>
      <c r="I7" s="208"/>
      <c r="J7" s="208"/>
      <c r="K7" s="209"/>
      <c r="L7" s="209"/>
    </row>
    <row r="8" spans="1:12" ht="12.75" hidden="1" customHeight="1" x14ac:dyDescent="0.2">
      <c r="A8" s="208"/>
      <c r="B8" s="208"/>
      <c r="C8" s="208"/>
      <c r="D8" s="208"/>
      <c r="E8" s="208"/>
      <c r="F8" s="208"/>
      <c r="G8" s="208"/>
      <c r="H8" s="208"/>
      <c r="I8" s="208"/>
      <c r="J8" s="208"/>
      <c r="K8" s="209"/>
      <c r="L8" s="209"/>
    </row>
    <row r="9" spans="1:12" ht="12.75" hidden="1" customHeight="1" x14ac:dyDescent="0.2">
      <c r="A9" s="208"/>
      <c r="B9" s="208"/>
      <c r="C9" s="208"/>
      <c r="D9" s="208"/>
      <c r="E9" s="208"/>
      <c r="F9" s="208"/>
      <c r="G9" s="208"/>
      <c r="H9" s="208"/>
      <c r="I9" s="208"/>
      <c r="J9" s="208"/>
      <c r="K9" s="209"/>
      <c r="L9" s="209"/>
    </row>
    <row r="10" spans="1:12" ht="13.5" hidden="1" thickBot="1" x14ac:dyDescent="0.25">
      <c r="A10" s="208"/>
      <c r="B10" s="208"/>
      <c r="C10" s="208"/>
      <c r="D10" s="208"/>
      <c r="E10" s="208"/>
      <c r="F10" s="208"/>
      <c r="G10" s="208"/>
      <c r="H10" s="208"/>
      <c r="I10" s="208"/>
      <c r="J10" s="208"/>
      <c r="K10" s="209"/>
      <c r="L10" s="209"/>
    </row>
    <row r="11" spans="1:12" ht="13.5" hidden="1" thickBot="1" x14ac:dyDescent="0.25">
      <c r="A11" s="208"/>
      <c r="B11" s="208"/>
      <c r="C11" s="208"/>
      <c r="D11" s="208"/>
      <c r="E11" s="208"/>
      <c r="F11" s="208"/>
      <c r="G11" s="208"/>
      <c r="H11" s="208"/>
      <c r="I11" s="208"/>
      <c r="J11" s="208"/>
      <c r="K11" s="209"/>
      <c r="L11" s="209"/>
    </row>
    <row r="12" spans="1:12" ht="13.5" hidden="1" thickBot="1" x14ac:dyDescent="0.25">
      <c r="A12" s="208"/>
      <c r="B12" s="208"/>
      <c r="C12" s="208"/>
      <c r="D12" s="208"/>
      <c r="E12" s="208"/>
      <c r="F12" s="208"/>
      <c r="G12" s="208"/>
      <c r="H12" s="208"/>
      <c r="I12" s="208"/>
      <c r="J12" s="208"/>
      <c r="K12" s="209"/>
      <c r="L12" s="209"/>
    </row>
    <row r="13" spans="1:12" ht="13.5" hidden="1" thickBot="1" x14ac:dyDescent="0.25">
      <c r="A13" s="208"/>
      <c r="B13" s="208"/>
      <c r="C13" s="208"/>
      <c r="D13" s="208"/>
      <c r="E13" s="208"/>
      <c r="F13" s="208"/>
      <c r="G13" s="208"/>
      <c r="H13" s="208"/>
      <c r="I13" s="208"/>
      <c r="J13" s="208"/>
      <c r="K13" s="209"/>
      <c r="L13" s="209"/>
    </row>
    <row r="14" spans="1:12" ht="12" hidden="1" customHeight="1" x14ac:dyDescent="0.2">
      <c r="A14" s="208"/>
      <c r="B14" s="208"/>
      <c r="C14" s="208"/>
      <c r="D14" s="208"/>
      <c r="E14" s="208"/>
      <c r="F14" s="208"/>
      <c r="G14" s="208"/>
      <c r="H14" s="208"/>
      <c r="I14" s="208"/>
      <c r="J14" s="208"/>
      <c r="K14" s="209"/>
      <c r="L14" s="209"/>
    </row>
    <row r="15" spans="1:12" ht="114" hidden="1" customHeight="1" x14ac:dyDescent="0.2">
      <c r="A15" s="208"/>
      <c r="B15" s="208"/>
      <c r="C15" s="208"/>
      <c r="D15" s="208"/>
      <c r="E15" s="208"/>
      <c r="F15" s="208"/>
      <c r="G15" s="208"/>
      <c r="H15" s="208"/>
      <c r="I15" s="208"/>
      <c r="J15" s="208"/>
      <c r="K15" s="209"/>
      <c r="L15" s="209"/>
    </row>
    <row r="16" spans="1:12" ht="13.5" hidden="1" thickBot="1" x14ac:dyDescent="0.25">
      <c r="A16" s="208"/>
      <c r="B16" s="208"/>
      <c r="C16" s="208"/>
      <c r="D16" s="208"/>
      <c r="E16" s="208"/>
      <c r="F16" s="208"/>
      <c r="G16" s="208"/>
      <c r="H16" s="208"/>
      <c r="I16" s="208"/>
      <c r="J16" s="208"/>
      <c r="K16" s="209"/>
      <c r="L16" s="209"/>
    </row>
    <row r="17" spans="1:12" ht="13.5" hidden="1" thickBot="1" x14ac:dyDescent="0.25">
      <c r="A17" s="208"/>
      <c r="B17" s="208"/>
      <c r="C17" s="208"/>
      <c r="D17" s="208"/>
      <c r="E17" s="208"/>
      <c r="F17" s="208"/>
      <c r="G17" s="208"/>
      <c r="H17" s="208"/>
      <c r="I17" s="208"/>
      <c r="J17" s="208"/>
      <c r="K17" s="209"/>
      <c r="L17" s="209"/>
    </row>
    <row r="18" spans="1:12" ht="13.5" hidden="1" thickBot="1" x14ac:dyDescent="0.25">
      <c r="A18" s="208"/>
      <c r="B18" s="208"/>
      <c r="C18" s="208"/>
      <c r="D18" s="208"/>
      <c r="E18" s="208"/>
      <c r="F18" s="208"/>
      <c r="G18" s="208"/>
      <c r="H18" s="208"/>
      <c r="I18" s="208"/>
      <c r="J18" s="208"/>
      <c r="K18" s="209"/>
      <c r="L18" s="209"/>
    </row>
    <row r="19" spans="1:12" ht="13.5" hidden="1" thickBot="1" x14ac:dyDescent="0.25">
      <c r="A19" s="208"/>
      <c r="B19" s="208"/>
      <c r="C19" s="208"/>
      <c r="D19" s="208"/>
      <c r="E19" s="208"/>
      <c r="F19" s="208"/>
      <c r="G19" s="208"/>
      <c r="H19" s="208"/>
      <c r="I19" s="208"/>
      <c r="J19" s="208"/>
      <c r="K19" s="209"/>
      <c r="L19" s="209"/>
    </row>
    <row r="20" spans="1:12" ht="13.5" hidden="1" thickBot="1" x14ac:dyDescent="0.25">
      <c r="A20" s="208"/>
      <c r="B20" s="208"/>
      <c r="C20" s="208"/>
      <c r="D20" s="208"/>
      <c r="E20" s="208"/>
      <c r="F20" s="208"/>
      <c r="G20" s="208"/>
      <c r="H20" s="208"/>
      <c r="I20" s="208"/>
      <c r="J20" s="208"/>
      <c r="K20" s="209"/>
      <c r="L20" s="209"/>
    </row>
    <row r="21" spans="1:12" ht="13.5" hidden="1" thickBot="1" x14ac:dyDescent="0.25">
      <c r="A21" s="208"/>
      <c r="B21" s="208"/>
      <c r="C21" s="208"/>
      <c r="D21" s="208"/>
      <c r="E21" s="208"/>
      <c r="F21" s="208"/>
      <c r="G21" s="208"/>
      <c r="H21" s="208"/>
      <c r="I21" s="208"/>
      <c r="J21" s="208"/>
      <c r="K21" s="209"/>
      <c r="L21" s="209"/>
    </row>
    <row r="22" spans="1:12" ht="13.5" hidden="1" thickBot="1" x14ac:dyDescent="0.25">
      <c r="A22" s="208"/>
      <c r="B22" s="208"/>
      <c r="C22" s="208"/>
      <c r="D22" s="208"/>
      <c r="E22" s="208"/>
      <c r="F22" s="208"/>
      <c r="G22" s="208"/>
      <c r="H22" s="208"/>
      <c r="I22" s="208"/>
      <c r="J22" s="208"/>
      <c r="K22" s="209"/>
      <c r="L22" s="209"/>
    </row>
    <row r="23" spans="1:12" ht="13.5" hidden="1" thickBot="1" x14ac:dyDescent="0.25">
      <c r="A23" s="208"/>
      <c r="B23" s="208"/>
      <c r="C23" s="208"/>
      <c r="D23" s="208"/>
      <c r="E23" s="208"/>
      <c r="F23" s="208"/>
      <c r="G23" s="208"/>
      <c r="H23" s="208"/>
      <c r="I23" s="208"/>
      <c r="J23" s="208"/>
      <c r="K23" s="209"/>
      <c r="L23" s="209"/>
    </row>
    <row r="24" spans="1:12" x14ac:dyDescent="0.2">
      <c r="A24" s="251" t="s">
        <v>40</v>
      </c>
      <c r="B24" s="252"/>
      <c r="C24" s="252"/>
      <c r="D24" s="250"/>
      <c r="E24" s="251" t="s">
        <v>0</v>
      </c>
      <c r="F24" s="252"/>
      <c r="G24" s="252"/>
      <c r="H24" s="252"/>
      <c r="I24" s="252"/>
      <c r="J24" s="253"/>
      <c r="K24" s="249" t="s">
        <v>154</v>
      </c>
      <c r="L24" s="250"/>
    </row>
    <row r="25" spans="1:12" ht="15.75" x14ac:dyDescent="0.2">
      <c r="A25" s="200" t="s">
        <v>155</v>
      </c>
      <c r="B25" s="201"/>
      <c r="C25" s="201"/>
      <c r="D25" s="201"/>
      <c r="E25" s="200" t="s">
        <v>156</v>
      </c>
      <c r="F25" s="201"/>
      <c r="G25" s="201"/>
      <c r="H25" s="201"/>
      <c r="I25" s="201"/>
      <c r="J25" s="202"/>
      <c r="K25" s="203">
        <f>K26+K28+K30+K33+K35+K38+K41+K43</f>
        <v>3047.85</v>
      </c>
      <c r="L25" s="204"/>
    </row>
    <row r="26" spans="1:12" ht="15.75" x14ac:dyDescent="0.2">
      <c r="A26" s="200" t="s">
        <v>157</v>
      </c>
      <c r="B26" s="201"/>
      <c r="C26" s="201"/>
      <c r="D26" s="201"/>
      <c r="E26" s="225" t="s">
        <v>3</v>
      </c>
      <c r="F26" s="226"/>
      <c r="G26" s="226"/>
      <c r="H26" s="226"/>
      <c r="I26" s="226"/>
      <c r="J26" s="227"/>
      <c r="K26" s="203">
        <f>SUM(K27)</f>
        <v>2019.9</v>
      </c>
      <c r="L26" s="204"/>
    </row>
    <row r="27" spans="1:12" ht="15" x14ac:dyDescent="0.2">
      <c r="A27" s="228" t="s">
        <v>186</v>
      </c>
      <c r="B27" s="229"/>
      <c r="C27" s="229"/>
      <c r="D27" s="230"/>
      <c r="E27" s="257" t="s">
        <v>158</v>
      </c>
      <c r="F27" s="223"/>
      <c r="G27" s="223"/>
      <c r="H27" s="223"/>
      <c r="I27" s="223"/>
      <c r="J27" s="224"/>
      <c r="K27" s="219">
        <v>2019.9</v>
      </c>
      <c r="L27" s="220"/>
    </row>
    <row r="28" spans="1:12" ht="15.75" x14ac:dyDescent="0.2">
      <c r="A28" s="119" t="s">
        <v>159</v>
      </c>
      <c r="B28" s="120"/>
      <c r="C28" s="120"/>
      <c r="D28" s="120"/>
      <c r="E28" s="244" t="s">
        <v>6</v>
      </c>
      <c r="F28" s="217"/>
      <c r="G28" s="217"/>
      <c r="H28" s="217"/>
      <c r="I28" s="217"/>
      <c r="J28" s="218"/>
      <c r="K28" s="260">
        <f>SUM(K29:L29)</f>
        <v>315.10000000000002</v>
      </c>
      <c r="L28" s="261"/>
    </row>
    <row r="29" spans="1:12" ht="15" x14ac:dyDescent="0.2">
      <c r="A29" s="121" t="s">
        <v>160</v>
      </c>
      <c r="B29" s="122"/>
      <c r="C29" s="122"/>
      <c r="D29" s="122"/>
      <c r="E29" s="216" t="s">
        <v>8</v>
      </c>
      <c r="F29" s="223"/>
      <c r="G29" s="223"/>
      <c r="H29" s="223"/>
      <c r="I29" s="223"/>
      <c r="J29" s="224"/>
      <c r="K29" s="219">
        <v>315.10000000000002</v>
      </c>
      <c r="L29" s="220"/>
    </row>
    <row r="30" spans="1:12" ht="15.75" x14ac:dyDescent="0.2">
      <c r="A30" s="241" t="s">
        <v>161</v>
      </c>
      <c r="B30" s="242"/>
      <c r="C30" s="242"/>
      <c r="D30" s="243"/>
      <c r="E30" s="225" t="s">
        <v>9</v>
      </c>
      <c r="F30" s="226"/>
      <c r="G30" s="226"/>
      <c r="H30" s="226"/>
      <c r="I30" s="226"/>
      <c r="J30" s="227"/>
      <c r="K30" s="260">
        <f>SUM(K31:L32)</f>
        <v>486.7</v>
      </c>
      <c r="L30" s="262"/>
    </row>
    <row r="31" spans="1:12" ht="15" x14ac:dyDescent="0.2">
      <c r="A31" s="213" t="s">
        <v>162</v>
      </c>
      <c r="B31" s="258"/>
      <c r="C31" s="258"/>
      <c r="D31" s="259"/>
      <c r="E31" s="225" t="s">
        <v>11</v>
      </c>
      <c r="F31" s="226"/>
      <c r="G31" s="226"/>
      <c r="H31" s="226"/>
      <c r="I31" s="226"/>
      <c r="J31" s="227"/>
      <c r="K31" s="256">
        <v>140</v>
      </c>
      <c r="L31" s="256"/>
    </row>
    <row r="32" spans="1:12" ht="15" x14ac:dyDescent="0.2">
      <c r="A32" s="228" t="s">
        <v>163</v>
      </c>
      <c r="B32" s="229"/>
      <c r="C32" s="229"/>
      <c r="D32" s="230"/>
      <c r="E32" s="231" t="s">
        <v>164</v>
      </c>
      <c r="F32" s="232"/>
      <c r="G32" s="232"/>
      <c r="H32" s="232"/>
      <c r="I32" s="232"/>
      <c r="J32" s="233"/>
      <c r="K32" s="219">
        <v>346.7</v>
      </c>
      <c r="L32" s="234"/>
    </row>
    <row r="33" spans="1:20" ht="15.75" x14ac:dyDescent="0.2">
      <c r="A33" s="241" t="s">
        <v>165</v>
      </c>
      <c r="B33" s="242"/>
      <c r="C33" s="242"/>
      <c r="D33" s="243"/>
      <c r="E33" s="225" t="s">
        <v>13</v>
      </c>
      <c r="F33" s="226"/>
      <c r="G33" s="226"/>
      <c r="H33" s="226"/>
      <c r="I33" s="226"/>
      <c r="J33" s="227"/>
      <c r="K33" s="203">
        <f>SUM(K34)</f>
        <v>2.6</v>
      </c>
      <c r="L33" s="204"/>
    </row>
    <row r="34" spans="1:20" ht="15" x14ac:dyDescent="0.2">
      <c r="A34" s="213" t="s">
        <v>188</v>
      </c>
      <c r="B34" s="214"/>
      <c r="C34" s="214"/>
      <c r="D34" s="215"/>
      <c r="E34" s="216" t="s">
        <v>187</v>
      </c>
      <c r="F34" s="223"/>
      <c r="G34" s="223"/>
      <c r="H34" s="223"/>
      <c r="I34" s="223"/>
      <c r="J34" s="224"/>
      <c r="K34" s="221">
        <v>2.6</v>
      </c>
      <c r="L34" s="222"/>
    </row>
    <row r="35" spans="1:20" ht="15.75" x14ac:dyDescent="0.2">
      <c r="A35" s="241" t="s">
        <v>166</v>
      </c>
      <c r="B35" s="242"/>
      <c r="C35" s="242"/>
      <c r="D35" s="243"/>
      <c r="E35" s="244" t="s">
        <v>167</v>
      </c>
      <c r="F35" s="245"/>
      <c r="G35" s="245"/>
      <c r="H35" s="245"/>
      <c r="I35" s="245"/>
      <c r="J35" s="246"/>
      <c r="K35" s="247">
        <f>K36+K37</f>
        <v>122.4</v>
      </c>
      <c r="L35" s="248"/>
    </row>
    <row r="36" spans="1:20" ht="19.5" customHeight="1" x14ac:dyDescent="0.2">
      <c r="A36" s="235" t="s">
        <v>190</v>
      </c>
      <c r="B36" s="236"/>
      <c r="C36" s="236"/>
      <c r="D36" s="237"/>
      <c r="E36" s="238" t="s">
        <v>189</v>
      </c>
      <c r="F36" s="239"/>
      <c r="G36" s="239"/>
      <c r="H36" s="239"/>
      <c r="I36" s="239"/>
      <c r="J36" s="240"/>
      <c r="K36" s="219">
        <v>29.4</v>
      </c>
      <c r="L36" s="220"/>
      <c r="T36" s="103"/>
    </row>
    <row r="37" spans="1:20" ht="15" x14ac:dyDescent="0.2">
      <c r="A37" s="213" t="s">
        <v>197</v>
      </c>
      <c r="B37" s="214"/>
      <c r="C37" s="214"/>
      <c r="D37" s="215"/>
      <c r="E37" s="216" t="s">
        <v>198</v>
      </c>
      <c r="F37" s="217"/>
      <c r="G37" s="217"/>
      <c r="H37" s="217"/>
      <c r="I37" s="217"/>
      <c r="J37" s="218"/>
      <c r="K37" s="219">
        <v>93</v>
      </c>
      <c r="L37" s="220"/>
    </row>
    <row r="38" spans="1:20" ht="15.75" x14ac:dyDescent="0.2">
      <c r="A38" s="241" t="s">
        <v>168</v>
      </c>
      <c r="B38" s="242"/>
      <c r="C38" s="242"/>
      <c r="D38" s="243"/>
      <c r="E38" s="244" t="s">
        <v>177</v>
      </c>
      <c r="F38" s="245"/>
      <c r="G38" s="245"/>
      <c r="H38" s="245"/>
      <c r="I38" s="245"/>
      <c r="J38" s="246"/>
      <c r="K38" s="203">
        <f>K39+K40</f>
        <v>101.15</v>
      </c>
      <c r="L38" s="204"/>
    </row>
    <row r="39" spans="1:20" ht="15" x14ac:dyDescent="0.2">
      <c r="A39" s="213" t="s">
        <v>191</v>
      </c>
      <c r="B39" s="214"/>
      <c r="C39" s="214"/>
      <c r="D39" s="214"/>
      <c r="E39" s="216" t="s">
        <v>192</v>
      </c>
      <c r="F39" s="223"/>
      <c r="G39" s="223"/>
      <c r="H39" s="223"/>
      <c r="I39" s="223"/>
      <c r="J39" s="224"/>
      <c r="K39" s="219">
        <v>35.4</v>
      </c>
      <c r="L39" s="220"/>
    </row>
    <row r="40" spans="1:20" ht="15" customHeight="1" thickBot="1" x14ac:dyDescent="0.25">
      <c r="A40" s="213" t="s">
        <v>193</v>
      </c>
      <c r="B40" s="214"/>
      <c r="C40" s="214"/>
      <c r="D40" s="215"/>
      <c r="E40" s="216" t="s">
        <v>194</v>
      </c>
      <c r="F40" s="254"/>
      <c r="G40" s="254"/>
      <c r="H40" s="254"/>
      <c r="I40" s="254"/>
      <c r="J40" s="255"/>
      <c r="K40" s="219">
        <v>65.75</v>
      </c>
      <c r="L40" s="220"/>
    </row>
    <row r="41" spans="1:20" ht="2.25" hidden="1" customHeight="1" thickBot="1" x14ac:dyDescent="0.25">
      <c r="A41" s="119" t="s">
        <v>169</v>
      </c>
      <c r="B41" s="120"/>
      <c r="C41" s="120"/>
      <c r="D41" s="120"/>
      <c r="E41" s="244" t="s">
        <v>178</v>
      </c>
      <c r="F41" s="245"/>
      <c r="G41" s="245"/>
      <c r="H41" s="245"/>
      <c r="I41" s="245"/>
      <c r="J41" s="246"/>
      <c r="K41" s="260">
        <f>K42</f>
        <v>0</v>
      </c>
      <c r="L41" s="263"/>
    </row>
    <row r="42" spans="1:20" ht="15.75" hidden="1" thickBot="1" x14ac:dyDescent="0.25">
      <c r="A42" s="213" t="s">
        <v>227</v>
      </c>
      <c r="B42" s="214"/>
      <c r="C42" s="214"/>
      <c r="D42" s="214"/>
      <c r="E42" s="216" t="s">
        <v>228</v>
      </c>
      <c r="F42" s="223"/>
      <c r="G42" s="223"/>
      <c r="H42" s="223"/>
      <c r="I42" s="223"/>
      <c r="J42" s="224"/>
      <c r="K42" s="219"/>
      <c r="L42" s="264"/>
    </row>
    <row r="43" spans="1:20" ht="16.5" hidden="1" thickBot="1" x14ac:dyDescent="0.25">
      <c r="A43" s="200" t="s">
        <v>170</v>
      </c>
      <c r="B43" s="201"/>
      <c r="C43" s="201"/>
      <c r="D43" s="265"/>
      <c r="E43" s="244" t="s">
        <v>18</v>
      </c>
      <c r="F43" s="245"/>
      <c r="G43" s="245"/>
      <c r="H43" s="245"/>
      <c r="I43" s="245"/>
      <c r="J43" s="246"/>
      <c r="K43" s="266">
        <f>K44</f>
        <v>0</v>
      </c>
      <c r="L43" s="267"/>
    </row>
    <row r="44" spans="1:20" ht="15.75" hidden="1" thickBot="1" x14ac:dyDescent="0.25">
      <c r="A44" s="213" t="s">
        <v>225</v>
      </c>
      <c r="B44" s="214"/>
      <c r="C44" s="214"/>
      <c r="D44" s="215"/>
      <c r="E44" s="216" t="s">
        <v>195</v>
      </c>
      <c r="F44" s="217"/>
      <c r="G44" s="217"/>
      <c r="H44" s="217"/>
      <c r="I44" s="217"/>
      <c r="J44" s="218"/>
      <c r="K44" s="219"/>
      <c r="L44" s="268"/>
    </row>
    <row r="45" spans="1:20" ht="16.5" thickBot="1" x14ac:dyDescent="0.25">
      <c r="A45" s="269" t="s">
        <v>171</v>
      </c>
      <c r="B45" s="270"/>
      <c r="C45" s="270"/>
      <c r="D45" s="271"/>
      <c r="E45" s="272" t="s">
        <v>19</v>
      </c>
      <c r="F45" s="273"/>
      <c r="G45" s="273"/>
      <c r="H45" s="273"/>
      <c r="I45" s="273"/>
      <c r="J45" s="274"/>
      <c r="K45" s="275">
        <f>K46</f>
        <v>4361.09</v>
      </c>
      <c r="L45" s="276"/>
    </row>
    <row r="46" spans="1:20" ht="15.75" x14ac:dyDescent="0.2">
      <c r="A46" s="277" t="s">
        <v>181</v>
      </c>
      <c r="B46" s="278"/>
      <c r="C46" s="278"/>
      <c r="D46" s="279"/>
      <c r="E46" s="280" t="s">
        <v>180</v>
      </c>
      <c r="F46" s="281"/>
      <c r="G46" s="281"/>
      <c r="H46" s="281"/>
      <c r="I46" s="281"/>
      <c r="J46" s="282"/>
      <c r="K46" s="283">
        <f>K47+K52+K55+K58+K63</f>
        <v>4361.09</v>
      </c>
      <c r="L46" s="284"/>
    </row>
    <row r="47" spans="1:20" ht="19.5" customHeight="1" x14ac:dyDescent="0.2">
      <c r="A47" s="200" t="s">
        <v>224</v>
      </c>
      <c r="B47" s="201"/>
      <c r="C47" s="201"/>
      <c r="D47" s="265"/>
      <c r="E47" s="244" t="s">
        <v>182</v>
      </c>
      <c r="F47" s="245"/>
      <c r="G47" s="245"/>
      <c r="H47" s="245"/>
      <c r="I47" s="245"/>
      <c r="J47" s="246"/>
      <c r="K47" s="203">
        <f>K48+K50</f>
        <v>316.8</v>
      </c>
      <c r="L47" s="204"/>
    </row>
    <row r="48" spans="1:20" ht="24.75" customHeight="1" x14ac:dyDescent="0.2">
      <c r="A48" s="200" t="s">
        <v>289</v>
      </c>
      <c r="B48" s="201"/>
      <c r="C48" s="201"/>
      <c r="D48" s="265"/>
      <c r="E48" s="244" t="s">
        <v>291</v>
      </c>
      <c r="F48" s="245"/>
      <c r="G48" s="245"/>
      <c r="H48" s="245"/>
      <c r="I48" s="245"/>
      <c r="J48" s="246"/>
      <c r="K48" s="260">
        <f>K49</f>
        <v>275.3</v>
      </c>
      <c r="L48" s="263"/>
    </row>
    <row r="49" spans="1:20" ht="29.25" customHeight="1" x14ac:dyDescent="0.2">
      <c r="A49" s="228" t="s">
        <v>290</v>
      </c>
      <c r="B49" s="229"/>
      <c r="C49" s="229"/>
      <c r="D49" s="230"/>
      <c r="E49" s="216" t="s">
        <v>292</v>
      </c>
      <c r="F49" s="254"/>
      <c r="G49" s="254"/>
      <c r="H49" s="254"/>
      <c r="I49" s="254"/>
      <c r="J49" s="255"/>
      <c r="K49" s="285">
        <v>275.3</v>
      </c>
      <c r="L49" s="286"/>
    </row>
    <row r="50" spans="1:20" ht="29.25" customHeight="1" x14ac:dyDescent="0.2">
      <c r="A50" s="200" t="s">
        <v>250</v>
      </c>
      <c r="B50" s="201"/>
      <c r="C50" s="201"/>
      <c r="D50" s="265"/>
      <c r="E50" s="244" t="s">
        <v>293</v>
      </c>
      <c r="F50" s="245"/>
      <c r="G50" s="245"/>
      <c r="H50" s="245"/>
      <c r="I50" s="245"/>
      <c r="J50" s="246"/>
      <c r="K50" s="260">
        <f>K51</f>
        <v>41.5</v>
      </c>
      <c r="L50" s="263"/>
    </row>
    <row r="51" spans="1:20" ht="27" customHeight="1" x14ac:dyDescent="0.2">
      <c r="A51" s="228" t="s">
        <v>253</v>
      </c>
      <c r="B51" s="229"/>
      <c r="C51" s="229"/>
      <c r="D51" s="230"/>
      <c r="E51" s="216" t="s">
        <v>249</v>
      </c>
      <c r="F51" s="254"/>
      <c r="G51" s="254"/>
      <c r="H51" s="254"/>
      <c r="I51" s="254"/>
      <c r="J51" s="255"/>
      <c r="K51" s="285">
        <v>41.5</v>
      </c>
      <c r="L51" s="286"/>
    </row>
    <row r="52" spans="1:20" ht="26.25" customHeight="1" x14ac:dyDescent="0.2">
      <c r="A52" s="200" t="s">
        <v>223</v>
      </c>
      <c r="B52" s="201"/>
      <c r="C52" s="201"/>
      <c r="D52" s="265"/>
      <c r="E52" s="244" t="s">
        <v>183</v>
      </c>
      <c r="F52" s="245"/>
      <c r="G52" s="245"/>
      <c r="H52" s="245"/>
      <c r="I52" s="245"/>
      <c r="J52" s="246"/>
      <c r="K52" s="260">
        <f>K53</f>
        <v>1848.29</v>
      </c>
      <c r="L52" s="263"/>
    </row>
    <row r="53" spans="1:20" ht="20.25" customHeight="1" x14ac:dyDescent="0.2">
      <c r="A53" s="213" t="s">
        <v>222</v>
      </c>
      <c r="B53" s="214"/>
      <c r="C53" s="214"/>
      <c r="D53" s="215"/>
      <c r="E53" s="287" t="s">
        <v>184</v>
      </c>
      <c r="F53" s="254"/>
      <c r="G53" s="254"/>
      <c r="H53" s="254"/>
      <c r="I53" s="254"/>
      <c r="J53" s="255"/>
      <c r="K53" s="260">
        <f>K54</f>
        <v>1848.29</v>
      </c>
      <c r="L53" s="263"/>
    </row>
    <row r="54" spans="1:20" ht="20.25" customHeight="1" x14ac:dyDescent="0.2">
      <c r="A54" s="235" t="s">
        <v>254</v>
      </c>
      <c r="B54" s="236"/>
      <c r="C54" s="236"/>
      <c r="D54" s="237"/>
      <c r="E54" s="238" t="s">
        <v>241</v>
      </c>
      <c r="F54" s="239"/>
      <c r="G54" s="239"/>
      <c r="H54" s="239"/>
      <c r="I54" s="239"/>
      <c r="J54" s="240"/>
      <c r="K54" s="285">
        <v>1848.29</v>
      </c>
      <c r="L54" s="286"/>
      <c r="T54" s="104"/>
    </row>
    <row r="55" spans="1:20" ht="15.75" x14ac:dyDescent="0.2">
      <c r="A55" s="200" t="s">
        <v>221</v>
      </c>
      <c r="B55" s="201"/>
      <c r="C55" s="201"/>
      <c r="D55" s="265"/>
      <c r="E55" s="244" t="s">
        <v>277</v>
      </c>
      <c r="F55" s="245"/>
      <c r="G55" s="245"/>
      <c r="H55" s="245"/>
      <c r="I55" s="245"/>
      <c r="J55" s="246"/>
      <c r="K55" s="203">
        <f>K56</f>
        <v>129.80000000000001</v>
      </c>
      <c r="L55" s="204"/>
    </row>
    <row r="56" spans="1:20" ht="27.75" customHeight="1" x14ac:dyDescent="0.2">
      <c r="A56" s="213" t="s">
        <v>220</v>
      </c>
      <c r="B56" s="214"/>
      <c r="C56" s="214"/>
      <c r="D56" s="215"/>
      <c r="E56" s="287" t="s">
        <v>185</v>
      </c>
      <c r="F56" s="254"/>
      <c r="G56" s="254"/>
      <c r="H56" s="254"/>
      <c r="I56" s="254"/>
      <c r="J56" s="255"/>
      <c r="K56" s="260">
        <f>K57</f>
        <v>129.80000000000001</v>
      </c>
      <c r="L56" s="263"/>
      <c r="T56" s="103"/>
    </row>
    <row r="57" spans="1:20" ht="28.5" customHeight="1" x14ac:dyDescent="0.2">
      <c r="A57" s="213" t="s">
        <v>255</v>
      </c>
      <c r="B57" s="214"/>
      <c r="C57" s="214"/>
      <c r="D57" s="215"/>
      <c r="E57" s="216" t="s">
        <v>172</v>
      </c>
      <c r="F57" s="223"/>
      <c r="G57" s="223"/>
      <c r="H57" s="223"/>
      <c r="I57" s="223"/>
      <c r="J57" s="224"/>
      <c r="K57" s="219">
        <v>129.80000000000001</v>
      </c>
      <c r="L57" s="268"/>
    </row>
    <row r="58" spans="1:20" ht="15.75" x14ac:dyDescent="0.2">
      <c r="A58" s="288" t="s">
        <v>229</v>
      </c>
      <c r="B58" s="289"/>
      <c r="C58" s="289"/>
      <c r="D58" s="290"/>
      <c r="E58" s="291" t="s">
        <v>21</v>
      </c>
      <c r="F58" s="292"/>
      <c r="G58" s="292"/>
      <c r="H58" s="292"/>
      <c r="I58" s="292"/>
      <c r="J58" s="293"/>
      <c r="K58" s="266">
        <f>K60</f>
        <v>1765.2</v>
      </c>
      <c r="L58" s="267"/>
    </row>
    <row r="59" spans="1:20" ht="15.75" x14ac:dyDescent="0.2">
      <c r="A59" s="288" t="s">
        <v>279</v>
      </c>
      <c r="B59" s="289"/>
      <c r="C59" s="289"/>
      <c r="D59" s="290"/>
      <c r="E59" s="291" t="s">
        <v>278</v>
      </c>
      <c r="F59" s="292"/>
      <c r="G59" s="292"/>
      <c r="H59" s="292"/>
      <c r="I59" s="292"/>
      <c r="J59" s="293"/>
      <c r="K59" s="266">
        <f>K60+K61+K62</f>
        <v>1765.2</v>
      </c>
      <c r="L59" s="267"/>
    </row>
    <row r="60" spans="1:20" ht="15" x14ac:dyDescent="0.2">
      <c r="A60" s="294" t="s">
        <v>298</v>
      </c>
      <c r="B60" s="295"/>
      <c r="C60" s="295"/>
      <c r="D60" s="296"/>
      <c r="E60" s="216" t="s">
        <v>275</v>
      </c>
      <c r="F60" s="254"/>
      <c r="G60" s="254"/>
      <c r="H60" s="254"/>
      <c r="I60" s="254"/>
      <c r="J60" s="255"/>
      <c r="K60" s="219">
        <v>1765.2</v>
      </c>
      <c r="L60" s="220"/>
      <c r="T60" s="103"/>
    </row>
    <row r="61" spans="1:20" ht="15" x14ac:dyDescent="0.2">
      <c r="A61" s="294" t="s">
        <v>276</v>
      </c>
      <c r="B61" s="295"/>
      <c r="C61" s="295"/>
      <c r="D61" s="296"/>
      <c r="E61" s="216" t="s">
        <v>179</v>
      </c>
      <c r="F61" s="217"/>
      <c r="G61" s="217"/>
      <c r="H61" s="217"/>
      <c r="I61" s="217"/>
      <c r="J61" s="218"/>
      <c r="K61" s="219">
        <v>0</v>
      </c>
      <c r="L61" s="220"/>
    </row>
    <row r="62" spans="1:20" ht="15" x14ac:dyDescent="0.2">
      <c r="A62" s="294" t="s">
        <v>282</v>
      </c>
      <c r="B62" s="295"/>
      <c r="C62" s="295"/>
      <c r="D62" s="296"/>
      <c r="E62" s="216" t="s">
        <v>226</v>
      </c>
      <c r="F62" s="217"/>
      <c r="G62" s="217"/>
      <c r="H62" s="217"/>
      <c r="I62" s="217"/>
      <c r="J62" s="218"/>
      <c r="K62" s="219">
        <v>0</v>
      </c>
      <c r="L62" s="220"/>
    </row>
    <row r="63" spans="1:20" ht="15.75" x14ac:dyDescent="0.2">
      <c r="A63" s="200" t="s">
        <v>230</v>
      </c>
      <c r="B63" s="201"/>
      <c r="C63" s="201"/>
      <c r="D63" s="265"/>
      <c r="E63" s="244" t="s">
        <v>231</v>
      </c>
      <c r="F63" s="245"/>
      <c r="G63" s="245"/>
      <c r="H63" s="245"/>
      <c r="I63" s="245"/>
      <c r="J63" s="246"/>
      <c r="K63" s="266">
        <f>K64+K65</f>
        <v>301</v>
      </c>
      <c r="L63" s="267"/>
    </row>
    <row r="64" spans="1:20" ht="15" x14ac:dyDescent="0.2">
      <c r="A64" s="213" t="s">
        <v>281</v>
      </c>
      <c r="B64" s="214"/>
      <c r="C64" s="214"/>
      <c r="D64" s="215"/>
      <c r="E64" s="216" t="s">
        <v>42</v>
      </c>
      <c r="F64" s="217"/>
      <c r="G64" s="217"/>
      <c r="H64" s="217"/>
      <c r="I64" s="217"/>
      <c r="J64" s="218"/>
      <c r="K64" s="219">
        <v>301</v>
      </c>
      <c r="L64" s="220"/>
    </row>
    <row r="65" spans="1:20" ht="15" x14ac:dyDescent="0.2">
      <c r="A65" s="294" t="s">
        <v>280</v>
      </c>
      <c r="B65" s="295"/>
      <c r="C65" s="295"/>
      <c r="D65" s="296"/>
      <c r="E65" s="297" t="s">
        <v>43</v>
      </c>
      <c r="F65" s="298"/>
      <c r="G65" s="298"/>
      <c r="H65" s="298"/>
      <c r="I65" s="298"/>
      <c r="J65" s="299"/>
      <c r="K65" s="219">
        <v>0</v>
      </c>
      <c r="L65" s="220"/>
      <c r="T65" s="103"/>
    </row>
    <row r="66" spans="1:20" ht="15.75" thickBot="1" x14ac:dyDescent="0.25">
      <c r="A66" s="300"/>
      <c r="B66" s="301"/>
      <c r="C66" s="301"/>
      <c r="D66" s="302"/>
      <c r="E66" s="303" t="s">
        <v>173</v>
      </c>
      <c r="F66" s="304"/>
      <c r="G66" s="304"/>
      <c r="H66" s="304"/>
      <c r="I66" s="304"/>
      <c r="J66" s="304"/>
      <c r="K66" s="305">
        <f>K25+K45</f>
        <v>7408.9400000000005</v>
      </c>
      <c r="L66" s="306"/>
    </row>
  </sheetData>
  <mergeCells count="187">
    <mergeCell ref="A66:D66"/>
    <mergeCell ref="E66:J66"/>
    <mergeCell ref="K66:L66"/>
    <mergeCell ref="A62:D62"/>
    <mergeCell ref="E62:J62"/>
    <mergeCell ref="K62:L62"/>
    <mergeCell ref="A63:D63"/>
    <mergeCell ref="E63:J63"/>
    <mergeCell ref="K63:L63"/>
    <mergeCell ref="A64:D64"/>
    <mergeCell ref="E64:J64"/>
    <mergeCell ref="K64:L64"/>
    <mergeCell ref="A58:D58"/>
    <mergeCell ref="E58:J58"/>
    <mergeCell ref="K58:L58"/>
    <mergeCell ref="A61:D61"/>
    <mergeCell ref="E61:J61"/>
    <mergeCell ref="K61:L61"/>
    <mergeCell ref="A65:D65"/>
    <mergeCell ref="E65:J65"/>
    <mergeCell ref="K65:L65"/>
    <mergeCell ref="A60:D60"/>
    <mergeCell ref="E60:J60"/>
    <mergeCell ref="K60:L60"/>
    <mergeCell ref="A59:D59"/>
    <mergeCell ref="E59:J59"/>
    <mergeCell ref="K59:L59"/>
    <mergeCell ref="A55:D55"/>
    <mergeCell ref="E55:J55"/>
    <mergeCell ref="K55:L55"/>
    <mergeCell ref="A56:D56"/>
    <mergeCell ref="E56:J56"/>
    <mergeCell ref="K56:L56"/>
    <mergeCell ref="A57:D57"/>
    <mergeCell ref="E57:J57"/>
    <mergeCell ref="K57:L57"/>
    <mergeCell ref="A53:D53"/>
    <mergeCell ref="E53:J53"/>
    <mergeCell ref="K53:L53"/>
    <mergeCell ref="A50:D50"/>
    <mergeCell ref="E50:J50"/>
    <mergeCell ref="A51:D51"/>
    <mergeCell ref="E51:J51"/>
    <mergeCell ref="K51:L51"/>
    <mergeCell ref="A54:D54"/>
    <mergeCell ref="E54:J54"/>
    <mergeCell ref="K54:L54"/>
    <mergeCell ref="A48:D48"/>
    <mergeCell ref="E48:J48"/>
    <mergeCell ref="K48:L48"/>
    <mergeCell ref="K50:L50"/>
    <mergeCell ref="A49:D49"/>
    <mergeCell ref="E49:J49"/>
    <mergeCell ref="K49:L49"/>
    <mergeCell ref="A52:D52"/>
    <mergeCell ref="E52:J52"/>
    <mergeCell ref="K52:L52"/>
    <mergeCell ref="A45:D45"/>
    <mergeCell ref="E45:J45"/>
    <mergeCell ref="K45:L45"/>
    <mergeCell ref="A46:D46"/>
    <mergeCell ref="E46:J46"/>
    <mergeCell ref="K46:L46"/>
    <mergeCell ref="A47:D47"/>
    <mergeCell ref="E47:J47"/>
    <mergeCell ref="K47:L47"/>
    <mergeCell ref="E41:J41"/>
    <mergeCell ref="K41:L41"/>
    <mergeCell ref="A42:D42"/>
    <mergeCell ref="E42:J42"/>
    <mergeCell ref="K42:L42"/>
    <mergeCell ref="A43:D43"/>
    <mergeCell ref="E43:J43"/>
    <mergeCell ref="K43:L43"/>
    <mergeCell ref="A44:D44"/>
    <mergeCell ref="E44:J44"/>
    <mergeCell ref="K44:L4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215"/>
  <sheetViews>
    <sheetView zoomScaleNormal="100" workbookViewId="0">
      <selection activeCell="C2" sqref="C2:F2"/>
    </sheetView>
  </sheetViews>
  <sheetFormatPr defaultRowHeight="15.75" x14ac:dyDescent="0.25"/>
  <cols>
    <col min="1" max="1" width="57.85546875" customWidth="1"/>
    <col min="2" max="2" width="5.140625" customWidth="1"/>
    <col min="3" max="3" width="4.5703125" style="3" customWidth="1"/>
    <col min="4" max="4" width="12.28515625" customWidth="1"/>
    <col min="5" max="5" width="6.140625" style="8" customWidth="1"/>
    <col min="6" max="6" width="13.42578125" customWidth="1"/>
    <col min="8" max="9" width="10.85546875" bestFit="1" customWidth="1"/>
    <col min="11" max="11" width="10.85546875" bestFit="1" customWidth="1"/>
  </cols>
  <sheetData>
    <row r="1" spans="1:11" ht="15.75" customHeight="1" x14ac:dyDescent="0.2">
      <c r="A1" s="9"/>
      <c r="B1" s="9"/>
      <c r="C1" s="17"/>
      <c r="D1" s="307" t="s">
        <v>283</v>
      </c>
      <c r="E1" s="307"/>
      <c r="F1" s="307"/>
      <c r="G1" s="1"/>
      <c r="H1" s="9"/>
      <c r="I1" s="9"/>
      <c r="J1" s="9"/>
      <c r="K1" s="9"/>
    </row>
    <row r="2" spans="1:11" ht="31.5" customHeight="1" x14ac:dyDescent="0.2">
      <c r="A2" s="9"/>
      <c r="B2" s="14"/>
      <c r="C2" s="307" t="s">
        <v>319</v>
      </c>
      <c r="D2" s="307"/>
      <c r="E2" s="307"/>
      <c r="F2" s="307"/>
      <c r="G2" s="1"/>
      <c r="H2" s="1"/>
      <c r="I2" s="9"/>
      <c r="J2" s="9"/>
      <c r="K2" s="9"/>
    </row>
    <row r="3" spans="1:11" ht="12.75" x14ac:dyDescent="0.2">
      <c r="A3" s="310" t="s">
        <v>96</v>
      </c>
      <c r="B3" s="310"/>
      <c r="C3" s="310"/>
      <c r="D3" s="310"/>
      <c r="E3" s="310"/>
      <c r="F3" s="310"/>
      <c r="G3" s="9"/>
      <c r="H3" s="9"/>
      <c r="I3" s="9"/>
      <c r="J3" s="9"/>
      <c r="K3" s="9"/>
    </row>
    <row r="4" spans="1:11" ht="12.75" x14ac:dyDescent="0.2">
      <c r="A4" s="310" t="s">
        <v>288</v>
      </c>
      <c r="B4" s="310"/>
      <c r="C4" s="310"/>
      <c r="D4" s="310"/>
      <c r="E4" s="310"/>
      <c r="F4" s="310"/>
      <c r="G4" s="9"/>
      <c r="H4" s="9"/>
      <c r="I4" s="9"/>
      <c r="J4" s="9"/>
      <c r="K4" s="9"/>
    </row>
    <row r="5" spans="1:11" ht="12.75" x14ac:dyDescent="0.2">
      <c r="A5" s="310" t="s">
        <v>95</v>
      </c>
      <c r="B5" s="310"/>
      <c r="C5" s="310"/>
      <c r="D5" s="310"/>
      <c r="E5" s="310"/>
      <c r="F5" s="310"/>
      <c r="G5" s="9"/>
      <c r="H5" s="9"/>
      <c r="I5" s="9"/>
      <c r="J5" s="9"/>
      <c r="K5" s="9"/>
    </row>
    <row r="6" spans="1:11" ht="12.75" x14ac:dyDescent="0.2">
      <c r="A6" s="9"/>
      <c r="B6" s="9"/>
      <c r="C6" s="17"/>
      <c r="D6" s="9"/>
      <c r="E6" s="315" t="s">
        <v>94</v>
      </c>
      <c r="F6" s="315"/>
      <c r="G6" s="9"/>
      <c r="H6" s="9"/>
      <c r="I6" s="9"/>
      <c r="J6" s="9"/>
      <c r="K6" s="9"/>
    </row>
    <row r="7" spans="1:11" ht="12.75" x14ac:dyDescent="0.2">
      <c r="A7" s="308" t="s">
        <v>0</v>
      </c>
      <c r="B7" s="311" t="s">
        <v>93</v>
      </c>
      <c r="C7" s="311" t="s">
        <v>92</v>
      </c>
      <c r="D7" s="316" t="s">
        <v>91</v>
      </c>
      <c r="E7" s="318" t="s">
        <v>90</v>
      </c>
      <c r="F7" s="313" t="s">
        <v>89</v>
      </c>
      <c r="G7" s="9"/>
      <c r="H7" s="9"/>
      <c r="I7" s="9"/>
      <c r="J7" s="9"/>
      <c r="K7" s="9"/>
    </row>
    <row r="8" spans="1:11" ht="16.5" customHeight="1" x14ac:dyDescent="0.2">
      <c r="A8" s="309"/>
      <c r="B8" s="312"/>
      <c r="C8" s="312"/>
      <c r="D8" s="317"/>
      <c r="E8" s="319"/>
      <c r="F8" s="314"/>
      <c r="G8" s="9"/>
      <c r="H8" s="9"/>
      <c r="I8" s="9"/>
      <c r="J8" s="9"/>
      <c r="K8" s="9"/>
    </row>
    <row r="9" spans="1:11" x14ac:dyDescent="0.2">
      <c r="A9" s="94" t="s">
        <v>88</v>
      </c>
      <c r="B9" s="95" t="s">
        <v>2</v>
      </c>
      <c r="C9" s="95" t="s">
        <v>2</v>
      </c>
      <c r="D9" s="96" t="s">
        <v>97</v>
      </c>
      <c r="E9" s="95" t="s">
        <v>1</v>
      </c>
      <c r="F9" s="97">
        <f>F10+F47+F60+F89+F119+F126+F138+F53</f>
        <v>8148.0300000000007</v>
      </c>
      <c r="G9" s="9"/>
      <c r="H9" s="103"/>
      <c r="I9" s="9"/>
      <c r="J9" s="9"/>
      <c r="K9" s="9"/>
    </row>
    <row r="10" spans="1:11" x14ac:dyDescent="0.2">
      <c r="A10" s="98" t="s">
        <v>87</v>
      </c>
      <c r="B10" s="82" t="s">
        <v>4</v>
      </c>
      <c r="C10" s="82" t="s">
        <v>2</v>
      </c>
      <c r="D10" s="83" t="s">
        <v>97</v>
      </c>
      <c r="E10" s="82" t="s">
        <v>1</v>
      </c>
      <c r="F10" s="84">
        <f>F11+F16+F26+F36+F40+F31</f>
        <v>3730.75</v>
      </c>
      <c r="G10" s="9"/>
      <c r="H10" s="9"/>
      <c r="I10" s="9"/>
      <c r="J10" s="9"/>
      <c r="K10" s="9"/>
    </row>
    <row r="11" spans="1:11" ht="27" x14ac:dyDescent="0.2">
      <c r="A11" s="51" t="s">
        <v>86</v>
      </c>
      <c r="B11" s="160" t="s">
        <v>4</v>
      </c>
      <c r="C11" s="160" t="s">
        <v>20</v>
      </c>
      <c r="D11" s="161" t="s">
        <v>97</v>
      </c>
      <c r="E11" s="160" t="s">
        <v>1</v>
      </c>
      <c r="F11" s="162">
        <f>F15</f>
        <v>750.5</v>
      </c>
      <c r="G11" s="9"/>
      <c r="H11" s="9"/>
      <c r="I11" s="9"/>
      <c r="J11" s="9"/>
      <c r="K11" s="9"/>
    </row>
    <row r="12" spans="1:11" ht="27" x14ac:dyDescent="0.2">
      <c r="A12" s="54" t="s">
        <v>263</v>
      </c>
      <c r="B12" s="55" t="s">
        <v>4</v>
      </c>
      <c r="C12" s="55" t="s">
        <v>20</v>
      </c>
      <c r="D12" s="56" t="s">
        <v>98</v>
      </c>
      <c r="E12" s="55" t="s">
        <v>1</v>
      </c>
      <c r="F12" s="123">
        <f>F13</f>
        <v>750.5</v>
      </c>
      <c r="G12" s="9"/>
      <c r="H12" s="9"/>
      <c r="I12" s="9"/>
      <c r="J12" s="9"/>
      <c r="K12" s="9"/>
    </row>
    <row r="13" spans="1:11" ht="25.5" x14ac:dyDescent="0.2">
      <c r="A13" s="11" t="s">
        <v>47</v>
      </c>
      <c r="B13" s="64" t="s">
        <v>4</v>
      </c>
      <c r="C13" s="64" t="s">
        <v>20</v>
      </c>
      <c r="D13" s="65" t="s">
        <v>99</v>
      </c>
      <c r="E13" s="64" t="s">
        <v>1</v>
      </c>
      <c r="F13" s="69">
        <f>F14</f>
        <v>750.5</v>
      </c>
      <c r="G13" s="9"/>
      <c r="H13" s="9"/>
      <c r="I13" s="9"/>
      <c r="J13" s="9"/>
      <c r="K13" s="9"/>
    </row>
    <row r="14" spans="1:11" x14ac:dyDescent="0.2">
      <c r="A14" s="11" t="s">
        <v>85</v>
      </c>
      <c r="B14" s="64" t="s">
        <v>4</v>
      </c>
      <c r="C14" s="64" t="s">
        <v>20</v>
      </c>
      <c r="D14" s="65" t="s">
        <v>100</v>
      </c>
      <c r="E14" s="64" t="s">
        <v>1</v>
      </c>
      <c r="F14" s="69">
        <f>F15</f>
        <v>750.5</v>
      </c>
      <c r="G14" s="9"/>
      <c r="H14" s="9"/>
      <c r="I14" s="9"/>
      <c r="J14" s="9"/>
      <c r="K14" s="9"/>
    </row>
    <row r="15" spans="1:11" ht="25.5" x14ac:dyDescent="0.2">
      <c r="A15" s="11" t="s">
        <v>73</v>
      </c>
      <c r="B15" s="64" t="s">
        <v>4</v>
      </c>
      <c r="C15" s="64" t="s">
        <v>20</v>
      </c>
      <c r="D15" s="65" t="s">
        <v>100</v>
      </c>
      <c r="E15" s="64" t="s">
        <v>16</v>
      </c>
      <c r="F15" s="152">
        <v>750.5</v>
      </c>
      <c r="G15" s="9"/>
      <c r="H15" s="9"/>
      <c r="I15" s="9"/>
      <c r="J15" s="9"/>
      <c r="K15" s="9"/>
    </row>
    <row r="16" spans="1:11" ht="40.5" x14ac:dyDescent="0.2">
      <c r="A16" s="51" t="s">
        <v>84</v>
      </c>
      <c r="B16" s="160" t="s">
        <v>4</v>
      </c>
      <c r="C16" s="160" t="s">
        <v>41</v>
      </c>
      <c r="D16" s="161" t="s">
        <v>97</v>
      </c>
      <c r="E16" s="160" t="s">
        <v>1</v>
      </c>
      <c r="F16" s="162">
        <f>F17</f>
        <v>1869.73</v>
      </c>
      <c r="G16" s="9"/>
      <c r="H16" s="100"/>
      <c r="I16" s="9"/>
      <c r="J16" s="9"/>
      <c r="K16" s="9"/>
    </row>
    <row r="17" spans="1:11" ht="27" x14ac:dyDescent="0.2">
      <c r="A17" s="54" t="s">
        <v>263</v>
      </c>
      <c r="B17" s="55" t="s">
        <v>4</v>
      </c>
      <c r="C17" s="55" t="s">
        <v>41</v>
      </c>
      <c r="D17" s="56" t="s">
        <v>98</v>
      </c>
      <c r="E17" s="55" t="s">
        <v>1</v>
      </c>
      <c r="F17" s="127">
        <f>F20+F18</f>
        <v>1869.73</v>
      </c>
      <c r="G17" s="9"/>
      <c r="H17" s="9"/>
      <c r="I17" s="9"/>
      <c r="J17" s="9"/>
      <c r="K17" s="100"/>
    </row>
    <row r="18" spans="1:11" ht="25.5" x14ac:dyDescent="0.2">
      <c r="A18" s="11" t="s">
        <v>83</v>
      </c>
      <c r="B18" s="64" t="s">
        <v>4</v>
      </c>
      <c r="C18" s="64" t="s">
        <v>41</v>
      </c>
      <c r="D18" s="65" t="s">
        <v>315</v>
      </c>
      <c r="E18" s="64" t="s">
        <v>1</v>
      </c>
      <c r="F18" s="69">
        <f>F19</f>
        <v>77.7</v>
      </c>
      <c r="G18" s="9"/>
      <c r="H18" s="9"/>
      <c r="I18" s="9"/>
      <c r="J18" s="9"/>
      <c r="K18" s="100"/>
    </row>
    <row r="19" spans="1:11" ht="25.5" x14ac:dyDescent="0.2">
      <c r="A19" s="11" t="s">
        <v>73</v>
      </c>
      <c r="B19" s="64" t="s">
        <v>4</v>
      </c>
      <c r="C19" s="64" t="s">
        <v>41</v>
      </c>
      <c r="D19" s="65" t="s">
        <v>315</v>
      </c>
      <c r="E19" s="64" t="s">
        <v>16</v>
      </c>
      <c r="F19" s="152">
        <v>77.7</v>
      </c>
      <c r="G19" s="9"/>
      <c r="H19" s="9"/>
      <c r="I19" s="9"/>
      <c r="J19" s="9"/>
      <c r="K19" s="100"/>
    </row>
    <row r="20" spans="1:11" ht="25.5" x14ac:dyDescent="0.2">
      <c r="A20" s="11" t="s">
        <v>47</v>
      </c>
      <c r="B20" s="64" t="s">
        <v>4</v>
      </c>
      <c r="C20" s="64" t="s">
        <v>41</v>
      </c>
      <c r="D20" s="65" t="s">
        <v>99</v>
      </c>
      <c r="E20" s="64" t="s">
        <v>1</v>
      </c>
      <c r="F20" s="69">
        <f>F21+F24</f>
        <v>1792.03</v>
      </c>
      <c r="G20" s="9"/>
      <c r="H20" s="9"/>
      <c r="I20" s="9"/>
      <c r="J20" s="103"/>
      <c r="K20" s="9"/>
    </row>
    <row r="21" spans="1:11" ht="25.5" x14ac:dyDescent="0.2">
      <c r="A21" s="11" t="s">
        <v>83</v>
      </c>
      <c r="B21" s="64" t="s">
        <v>4</v>
      </c>
      <c r="C21" s="64" t="s">
        <v>41</v>
      </c>
      <c r="D21" s="65" t="s">
        <v>101</v>
      </c>
      <c r="E21" s="64" t="s">
        <v>1</v>
      </c>
      <c r="F21" s="69">
        <f>F22+F23+F25</f>
        <v>1792.03</v>
      </c>
      <c r="G21" s="9"/>
      <c r="H21" s="9"/>
      <c r="I21" s="9"/>
      <c r="J21" s="103"/>
      <c r="K21" s="9"/>
    </row>
    <row r="22" spans="1:11" ht="25.5" x14ac:dyDescent="0.2">
      <c r="A22" s="11" t="s">
        <v>73</v>
      </c>
      <c r="B22" s="64" t="s">
        <v>4</v>
      </c>
      <c r="C22" s="64" t="s">
        <v>41</v>
      </c>
      <c r="D22" s="65" t="s">
        <v>101</v>
      </c>
      <c r="E22" s="64" t="s">
        <v>16</v>
      </c>
      <c r="F22" s="152">
        <v>1509.8</v>
      </c>
      <c r="G22" s="9"/>
      <c r="H22" s="9"/>
      <c r="I22" s="9"/>
      <c r="J22" s="9"/>
      <c r="K22" s="9"/>
    </row>
    <row r="23" spans="1:11" ht="25.5" x14ac:dyDescent="0.2">
      <c r="A23" s="11" t="s">
        <v>45</v>
      </c>
      <c r="B23" s="124" t="s">
        <v>4</v>
      </c>
      <c r="C23" s="124" t="s">
        <v>41</v>
      </c>
      <c r="D23" s="125" t="s">
        <v>101</v>
      </c>
      <c r="E23" s="124" t="s">
        <v>44</v>
      </c>
      <c r="F23" s="155">
        <v>280.43</v>
      </c>
      <c r="G23" s="9"/>
      <c r="H23" s="9"/>
      <c r="I23" s="9"/>
      <c r="J23" s="9"/>
      <c r="K23" s="9"/>
    </row>
    <row r="24" spans="1:11" x14ac:dyDescent="0.2">
      <c r="A24" s="11" t="s">
        <v>21</v>
      </c>
      <c r="B24" s="64" t="s">
        <v>4</v>
      </c>
      <c r="C24" s="64" t="s">
        <v>41</v>
      </c>
      <c r="D24" s="65" t="s">
        <v>199</v>
      </c>
      <c r="E24" s="64" t="s">
        <v>65</v>
      </c>
      <c r="F24" s="152"/>
      <c r="G24" s="9"/>
      <c r="H24" s="9"/>
      <c r="I24" s="9"/>
      <c r="J24" s="9"/>
      <c r="K24" s="9"/>
    </row>
    <row r="25" spans="1:11" x14ac:dyDescent="0.2">
      <c r="A25" s="11" t="s">
        <v>62</v>
      </c>
      <c r="B25" s="64" t="s">
        <v>4</v>
      </c>
      <c r="C25" s="64" t="s">
        <v>41</v>
      </c>
      <c r="D25" s="65" t="s">
        <v>101</v>
      </c>
      <c r="E25" s="64" t="s">
        <v>51</v>
      </c>
      <c r="F25" s="177">
        <v>1.8</v>
      </c>
      <c r="G25" s="9"/>
      <c r="H25" s="9"/>
      <c r="I25" s="9"/>
      <c r="J25" s="9"/>
      <c r="K25" s="9"/>
    </row>
    <row r="26" spans="1:11" ht="27" x14ac:dyDescent="0.2">
      <c r="A26" s="51" t="s">
        <v>82</v>
      </c>
      <c r="B26" s="160" t="s">
        <v>4</v>
      </c>
      <c r="C26" s="160" t="s">
        <v>10</v>
      </c>
      <c r="D26" s="161" t="s">
        <v>97</v>
      </c>
      <c r="E26" s="160" t="s">
        <v>1</v>
      </c>
      <c r="F26" s="162">
        <f>F27</f>
        <v>4</v>
      </c>
      <c r="G26" s="9"/>
      <c r="H26" s="9"/>
      <c r="I26" s="9"/>
      <c r="J26" s="9"/>
      <c r="K26" s="9"/>
    </row>
    <row r="27" spans="1:11" ht="27" x14ac:dyDescent="0.2">
      <c r="A27" s="54" t="s">
        <v>263</v>
      </c>
      <c r="B27" s="55" t="s">
        <v>4</v>
      </c>
      <c r="C27" s="55" t="s">
        <v>10</v>
      </c>
      <c r="D27" s="56" t="s">
        <v>98</v>
      </c>
      <c r="E27" s="55" t="s">
        <v>1</v>
      </c>
      <c r="F27" s="123">
        <f>F28</f>
        <v>4</v>
      </c>
      <c r="G27" s="9"/>
      <c r="H27" s="9"/>
      <c r="I27" s="9"/>
      <c r="J27" s="9"/>
      <c r="K27" s="9"/>
    </row>
    <row r="28" spans="1:11" ht="31.5" x14ac:dyDescent="0.2">
      <c r="A28" s="11" t="s">
        <v>47</v>
      </c>
      <c r="B28" s="124" t="s">
        <v>4</v>
      </c>
      <c r="C28" s="124" t="s">
        <v>10</v>
      </c>
      <c r="D28" s="159" t="s">
        <v>99</v>
      </c>
      <c r="E28" s="124" t="s">
        <v>1</v>
      </c>
      <c r="F28" s="163">
        <f>F29</f>
        <v>4</v>
      </c>
      <c r="G28" s="9"/>
      <c r="H28" s="9"/>
      <c r="I28" s="9"/>
      <c r="J28" s="9"/>
      <c r="K28" s="9"/>
    </row>
    <row r="29" spans="1:11" ht="38.25" x14ac:dyDescent="0.2">
      <c r="A29" s="11" t="s">
        <v>215</v>
      </c>
      <c r="B29" s="124" t="s">
        <v>4</v>
      </c>
      <c r="C29" s="124" t="s">
        <v>10</v>
      </c>
      <c r="D29" s="159" t="s">
        <v>202</v>
      </c>
      <c r="E29" s="124" t="s">
        <v>1</v>
      </c>
      <c r="F29" s="163">
        <f>F30</f>
        <v>4</v>
      </c>
      <c r="G29" s="9"/>
      <c r="H29" s="9"/>
      <c r="I29" s="9"/>
      <c r="J29" s="9"/>
      <c r="K29" s="9"/>
    </row>
    <row r="30" spans="1:11" ht="31.5" x14ac:dyDescent="0.2">
      <c r="A30" s="11" t="s">
        <v>21</v>
      </c>
      <c r="B30" s="124" t="s">
        <v>4</v>
      </c>
      <c r="C30" s="124" t="s">
        <v>10</v>
      </c>
      <c r="D30" s="159" t="s">
        <v>202</v>
      </c>
      <c r="E30" s="124" t="s">
        <v>65</v>
      </c>
      <c r="F30" s="163">
        <v>4</v>
      </c>
      <c r="G30" s="9"/>
      <c r="H30" s="9"/>
      <c r="I30" s="9"/>
      <c r="J30" s="9"/>
      <c r="K30" s="9"/>
    </row>
    <row r="31" spans="1:11" ht="31.5" x14ac:dyDescent="0.2">
      <c r="A31" s="71" t="s">
        <v>203</v>
      </c>
      <c r="B31" s="72" t="s">
        <v>4</v>
      </c>
      <c r="C31" s="72" t="s">
        <v>22</v>
      </c>
      <c r="D31" s="73" t="s">
        <v>97</v>
      </c>
      <c r="E31" s="72" t="s">
        <v>1</v>
      </c>
      <c r="F31" s="74">
        <f>F32</f>
        <v>0</v>
      </c>
      <c r="G31" s="9"/>
      <c r="H31" s="9"/>
      <c r="I31" s="9"/>
      <c r="J31" s="9"/>
      <c r="K31" s="9"/>
    </row>
    <row r="32" spans="1:11" ht="31.5" x14ac:dyDescent="0.2">
      <c r="A32" s="16" t="s">
        <v>102</v>
      </c>
      <c r="B32" s="64" t="s">
        <v>4</v>
      </c>
      <c r="C32" s="64" t="s">
        <v>22</v>
      </c>
      <c r="D32" s="70" t="s">
        <v>103</v>
      </c>
      <c r="E32" s="64" t="s">
        <v>1</v>
      </c>
      <c r="F32" s="69">
        <f>F33</f>
        <v>0</v>
      </c>
      <c r="G32" s="9"/>
      <c r="H32" s="9"/>
      <c r="I32" s="9"/>
      <c r="J32" s="9"/>
      <c r="K32" s="9"/>
    </row>
    <row r="33" spans="1:11" ht="31.5" x14ac:dyDescent="0.2">
      <c r="A33" s="11" t="s">
        <v>47</v>
      </c>
      <c r="B33" s="64" t="s">
        <v>4</v>
      </c>
      <c r="C33" s="64" t="s">
        <v>22</v>
      </c>
      <c r="D33" s="70" t="s">
        <v>104</v>
      </c>
      <c r="E33" s="64" t="s">
        <v>1</v>
      </c>
      <c r="F33" s="69">
        <f>F34</f>
        <v>0</v>
      </c>
      <c r="G33" s="9"/>
      <c r="H33" s="9"/>
      <c r="I33" s="9"/>
      <c r="J33" s="9"/>
      <c r="K33" s="9"/>
    </row>
    <row r="34" spans="1:11" ht="31.5" x14ac:dyDescent="0.2">
      <c r="A34" s="11" t="s">
        <v>46</v>
      </c>
      <c r="B34" s="64" t="s">
        <v>4</v>
      </c>
      <c r="C34" s="64" t="s">
        <v>22</v>
      </c>
      <c r="D34" s="70" t="s">
        <v>209</v>
      </c>
      <c r="E34" s="64" t="s">
        <v>1</v>
      </c>
      <c r="F34" s="69">
        <f>F35</f>
        <v>0</v>
      </c>
      <c r="G34" s="9"/>
      <c r="H34" s="9"/>
      <c r="I34" s="9"/>
      <c r="J34" s="9"/>
      <c r="K34" s="9"/>
    </row>
    <row r="35" spans="1:11" ht="31.5" x14ac:dyDescent="0.2">
      <c r="A35" s="11" t="s">
        <v>62</v>
      </c>
      <c r="B35" s="64" t="s">
        <v>4</v>
      </c>
      <c r="C35" s="64" t="s">
        <v>22</v>
      </c>
      <c r="D35" s="70" t="s">
        <v>204</v>
      </c>
      <c r="E35" s="64" t="s">
        <v>51</v>
      </c>
      <c r="F35" s="69">
        <v>0</v>
      </c>
      <c r="G35" s="9"/>
      <c r="H35" s="9"/>
      <c r="I35" s="9"/>
      <c r="J35" s="9"/>
      <c r="K35" s="9"/>
    </row>
    <row r="36" spans="1:11" x14ac:dyDescent="0.2">
      <c r="A36" s="51" t="s">
        <v>81</v>
      </c>
      <c r="B36" s="72" t="s">
        <v>4</v>
      </c>
      <c r="C36" s="72" t="s">
        <v>15</v>
      </c>
      <c r="D36" s="75" t="s">
        <v>97</v>
      </c>
      <c r="E36" s="72" t="s">
        <v>1</v>
      </c>
      <c r="F36" s="74">
        <f>F37</f>
        <v>1</v>
      </c>
      <c r="G36" s="9"/>
      <c r="H36" s="9"/>
      <c r="I36" s="9"/>
      <c r="J36" s="9"/>
      <c r="K36" s="9"/>
    </row>
    <row r="37" spans="1:11" ht="27" x14ac:dyDescent="0.2">
      <c r="A37" s="54" t="s">
        <v>263</v>
      </c>
      <c r="B37" s="55" t="s">
        <v>4</v>
      </c>
      <c r="C37" s="55" t="s">
        <v>15</v>
      </c>
      <c r="D37" s="56" t="s">
        <v>98</v>
      </c>
      <c r="E37" s="55" t="s">
        <v>1</v>
      </c>
      <c r="F37" s="123">
        <f>F38</f>
        <v>1</v>
      </c>
      <c r="G37" s="9"/>
      <c r="H37" s="9"/>
      <c r="I37" s="9"/>
      <c r="J37" s="9"/>
      <c r="K37" s="9"/>
    </row>
    <row r="38" spans="1:11" ht="25.5" x14ac:dyDescent="0.2">
      <c r="A38" s="11" t="s">
        <v>47</v>
      </c>
      <c r="B38" s="124" t="s">
        <v>4</v>
      </c>
      <c r="C38" s="124" t="s">
        <v>15</v>
      </c>
      <c r="D38" s="125" t="s">
        <v>99</v>
      </c>
      <c r="E38" s="124" t="s">
        <v>1</v>
      </c>
      <c r="F38" s="163">
        <f>F39</f>
        <v>1</v>
      </c>
      <c r="G38" s="9"/>
      <c r="H38" s="9"/>
      <c r="I38" s="9"/>
      <c r="J38" s="9"/>
      <c r="K38" s="9"/>
    </row>
    <row r="39" spans="1:11" x14ac:dyDescent="0.2">
      <c r="A39" s="11" t="s">
        <v>80</v>
      </c>
      <c r="B39" s="124" t="s">
        <v>4</v>
      </c>
      <c r="C39" s="124" t="s">
        <v>15</v>
      </c>
      <c r="D39" s="125" t="s">
        <v>105</v>
      </c>
      <c r="E39" s="124" t="s">
        <v>79</v>
      </c>
      <c r="F39" s="163">
        <v>1</v>
      </c>
      <c r="G39" s="9"/>
      <c r="H39" s="9"/>
      <c r="I39" s="9"/>
      <c r="J39" s="9"/>
      <c r="K39" s="9"/>
    </row>
    <row r="40" spans="1:11" x14ac:dyDescent="0.2">
      <c r="A40" s="99" t="s">
        <v>78</v>
      </c>
      <c r="B40" s="72" t="s">
        <v>4</v>
      </c>
      <c r="C40" s="72" t="s">
        <v>17</v>
      </c>
      <c r="D40" s="75" t="s">
        <v>97</v>
      </c>
      <c r="E40" s="72" t="s">
        <v>1</v>
      </c>
      <c r="F40" s="79">
        <f>F42</f>
        <v>1105.52</v>
      </c>
      <c r="G40" s="9"/>
      <c r="H40" s="9"/>
      <c r="I40" s="9"/>
      <c r="J40" s="9"/>
      <c r="K40" s="9"/>
    </row>
    <row r="41" spans="1:11" ht="27" x14ac:dyDescent="0.2">
      <c r="A41" s="54" t="s">
        <v>263</v>
      </c>
      <c r="B41" s="55" t="s">
        <v>4</v>
      </c>
      <c r="C41" s="55" t="s">
        <v>17</v>
      </c>
      <c r="D41" s="56" t="s">
        <v>98</v>
      </c>
      <c r="E41" s="55" t="s">
        <v>1</v>
      </c>
      <c r="F41" s="123">
        <f>F42</f>
        <v>1105.52</v>
      </c>
      <c r="G41" s="9"/>
      <c r="H41" s="9"/>
      <c r="I41" s="9"/>
      <c r="J41" s="9"/>
      <c r="K41" s="9"/>
    </row>
    <row r="42" spans="1:11" ht="25.5" x14ac:dyDescent="0.2">
      <c r="A42" s="171" t="s">
        <v>47</v>
      </c>
      <c r="B42" s="13" t="s">
        <v>4</v>
      </c>
      <c r="C42" s="13" t="s">
        <v>17</v>
      </c>
      <c r="D42" s="18" t="s">
        <v>99</v>
      </c>
      <c r="E42" s="169" t="s">
        <v>1</v>
      </c>
      <c r="F42" s="170">
        <f>F43</f>
        <v>1105.52</v>
      </c>
      <c r="G42" s="9"/>
      <c r="H42" s="9"/>
      <c r="I42" s="9"/>
      <c r="J42" s="9"/>
      <c r="K42" s="9"/>
    </row>
    <row r="43" spans="1:11" ht="25.5" x14ac:dyDescent="0.2">
      <c r="A43" s="11" t="s">
        <v>83</v>
      </c>
      <c r="B43" s="13" t="s">
        <v>4</v>
      </c>
      <c r="C43" s="13" t="s">
        <v>17</v>
      </c>
      <c r="D43" s="18" t="s">
        <v>106</v>
      </c>
      <c r="E43" s="13" t="s">
        <v>1</v>
      </c>
      <c r="F43" s="155">
        <f>F44+F45+F46</f>
        <v>1105.52</v>
      </c>
      <c r="G43" s="9"/>
      <c r="H43" s="9"/>
      <c r="I43" s="9"/>
      <c r="J43" s="9"/>
      <c r="K43" s="9"/>
    </row>
    <row r="44" spans="1:11" ht="25.5" x14ac:dyDescent="0.2">
      <c r="A44" s="12" t="s">
        <v>77</v>
      </c>
      <c r="B44" s="13" t="s">
        <v>4</v>
      </c>
      <c r="C44" s="13" t="s">
        <v>17</v>
      </c>
      <c r="D44" s="18" t="s">
        <v>106</v>
      </c>
      <c r="E44" s="13" t="s">
        <v>5</v>
      </c>
      <c r="F44" s="164">
        <v>834.2</v>
      </c>
      <c r="G44" s="9"/>
      <c r="H44" s="9"/>
      <c r="I44" s="100"/>
      <c r="J44" s="9"/>
      <c r="K44" s="9"/>
    </row>
    <row r="45" spans="1:11" ht="25.5" x14ac:dyDescent="0.2">
      <c r="A45" s="11" t="s">
        <v>45</v>
      </c>
      <c r="B45" s="13" t="s">
        <v>4</v>
      </c>
      <c r="C45" s="13" t="s">
        <v>17</v>
      </c>
      <c r="D45" s="18" t="s">
        <v>106</v>
      </c>
      <c r="E45" s="13" t="s">
        <v>44</v>
      </c>
      <c r="F45" s="154">
        <v>269.58</v>
      </c>
      <c r="G45" s="9"/>
      <c r="H45" s="9"/>
      <c r="I45" s="9"/>
      <c r="J45" s="9"/>
      <c r="K45" s="9"/>
    </row>
    <row r="46" spans="1:11" x14ac:dyDescent="0.2">
      <c r="A46" s="11" t="s">
        <v>62</v>
      </c>
      <c r="B46" s="13" t="s">
        <v>4</v>
      </c>
      <c r="C46" s="13" t="s">
        <v>17</v>
      </c>
      <c r="D46" s="18" t="s">
        <v>106</v>
      </c>
      <c r="E46" s="13" t="s">
        <v>51</v>
      </c>
      <c r="F46" s="155">
        <v>1.74</v>
      </c>
      <c r="G46" s="9"/>
      <c r="H46" s="9"/>
      <c r="I46" s="9"/>
      <c r="J46" s="9"/>
      <c r="K46" s="9"/>
    </row>
    <row r="47" spans="1:11" x14ac:dyDescent="0.2">
      <c r="A47" s="48" t="s">
        <v>76</v>
      </c>
      <c r="B47" s="82" t="s">
        <v>20</v>
      </c>
      <c r="C47" s="82" t="s">
        <v>2</v>
      </c>
      <c r="D47" s="83" t="s">
        <v>97</v>
      </c>
      <c r="E47" s="82" t="s">
        <v>1</v>
      </c>
      <c r="F47" s="84">
        <f>F48</f>
        <v>129.80000000000001</v>
      </c>
      <c r="G47" s="9"/>
      <c r="H47" s="9"/>
      <c r="I47" s="9"/>
      <c r="J47" s="9"/>
      <c r="K47" s="9"/>
    </row>
    <row r="48" spans="1:11" x14ac:dyDescent="0.2">
      <c r="A48" s="52" t="s">
        <v>75</v>
      </c>
      <c r="B48" s="72" t="s">
        <v>20</v>
      </c>
      <c r="C48" s="72" t="s">
        <v>7</v>
      </c>
      <c r="D48" s="75" t="s">
        <v>97</v>
      </c>
      <c r="E48" s="72" t="s">
        <v>1</v>
      </c>
      <c r="F48" s="79">
        <f>F49</f>
        <v>129.80000000000001</v>
      </c>
      <c r="G48" s="9"/>
      <c r="H48" s="9"/>
      <c r="I48" s="9"/>
      <c r="J48" s="9"/>
      <c r="K48" s="9"/>
    </row>
    <row r="49" spans="1:11" ht="27" x14ac:dyDescent="0.2">
      <c r="A49" s="54" t="s">
        <v>263</v>
      </c>
      <c r="B49" s="55" t="s">
        <v>20</v>
      </c>
      <c r="C49" s="55" t="s">
        <v>7</v>
      </c>
      <c r="D49" s="56" t="s">
        <v>98</v>
      </c>
      <c r="E49" s="55" t="s">
        <v>1</v>
      </c>
      <c r="F49" s="123">
        <f>F50</f>
        <v>129.80000000000001</v>
      </c>
      <c r="G49" s="9"/>
      <c r="H49" s="9"/>
      <c r="I49" s="9"/>
      <c r="J49" s="9"/>
      <c r="K49" s="9"/>
    </row>
    <row r="50" spans="1:11" ht="25.5" x14ac:dyDescent="0.2">
      <c r="A50" s="11" t="s">
        <v>74</v>
      </c>
      <c r="B50" s="124" t="s">
        <v>20</v>
      </c>
      <c r="C50" s="124" t="s">
        <v>7</v>
      </c>
      <c r="D50" s="125" t="s">
        <v>109</v>
      </c>
      <c r="E50" s="124" t="s">
        <v>1</v>
      </c>
      <c r="F50" s="163">
        <f>F52+F51</f>
        <v>129.80000000000001</v>
      </c>
      <c r="G50" s="9"/>
      <c r="H50" s="9"/>
      <c r="I50" s="9"/>
      <c r="J50" s="9"/>
      <c r="K50" s="9"/>
    </row>
    <row r="51" spans="1:11" ht="25.5" x14ac:dyDescent="0.2">
      <c r="A51" s="11" t="s">
        <v>73</v>
      </c>
      <c r="B51" s="64" t="s">
        <v>20</v>
      </c>
      <c r="C51" s="64" t="s">
        <v>7</v>
      </c>
      <c r="D51" s="65" t="s">
        <v>109</v>
      </c>
      <c r="E51" s="64" t="s">
        <v>16</v>
      </c>
      <c r="F51" s="152">
        <v>129.80000000000001</v>
      </c>
      <c r="G51" s="9"/>
      <c r="H51" s="9"/>
      <c r="I51" s="9"/>
      <c r="J51" s="9"/>
      <c r="K51" s="9"/>
    </row>
    <row r="52" spans="1:11" ht="25.5" x14ac:dyDescent="0.2">
      <c r="A52" s="11" t="s">
        <v>45</v>
      </c>
      <c r="B52" s="64" t="s">
        <v>20</v>
      </c>
      <c r="C52" s="64" t="s">
        <v>7</v>
      </c>
      <c r="D52" s="65" t="s">
        <v>109</v>
      </c>
      <c r="E52" s="64" t="s">
        <v>44</v>
      </c>
      <c r="F52" s="69">
        <v>0</v>
      </c>
      <c r="G52" s="9"/>
      <c r="H52" s="9"/>
      <c r="I52" s="9"/>
      <c r="J52" s="9"/>
      <c r="K52" s="9"/>
    </row>
    <row r="53" spans="1:11" ht="25.5" x14ac:dyDescent="0.2">
      <c r="A53" s="49" t="s">
        <v>72</v>
      </c>
      <c r="B53" s="82" t="s">
        <v>7</v>
      </c>
      <c r="C53" s="82" t="s">
        <v>2</v>
      </c>
      <c r="D53" s="83" t="s">
        <v>97</v>
      </c>
      <c r="E53" s="82" t="s">
        <v>1</v>
      </c>
      <c r="F53" s="84">
        <f>F54</f>
        <v>5.6</v>
      </c>
      <c r="G53" s="9"/>
      <c r="H53" s="9"/>
      <c r="I53" s="9"/>
      <c r="J53" s="9"/>
      <c r="K53" s="9"/>
    </row>
    <row r="54" spans="1:11" ht="25.5" x14ac:dyDescent="0.2">
      <c r="A54" s="53" t="s">
        <v>300</v>
      </c>
      <c r="B54" s="72" t="s">
        <v>7</v>
      </c>
      <c r="C54" s="72" t="s">
        <v>301</v>
      </c>
      <c r="D54" s="75" t="s">
        <v>97</v>
      </c>
      <c r="E54" s="72" t="s">
        <v>1</v>
      </c>
      <c r="F54" s="79">
        <f t="shared" ref="F54:F56" si="0">F55</f>
        <v>5.6</v>
      </c>
      <c r="G54" s="9"/>
      <c r="H54" s="9"/>
      <c r="I54" s="9"/>
      <c r="J54" s="9"/>
      <c r="K54" s="9"/>
    </row>
    <row r="55" spans="1:11" ht="27" x14ac:dyDescent="0.2">
      <c r="A55" s="54" t="s">
        <v>263</v>
      </c>
      <c r="B55" s="76" t="s">
        <v>7</v>
      </c>
      <c r="C55" s="76" t="s">
        <v>301</v>
      </c>
      <c r="D55" s="77" t="s">
        <v>98</v>
      </c>
      <c r="E55" s="76" t="s">
        <v>1</v>
      </c>
      <c r="F55" s="78">
        <f>F56+F58</f>
        <v>5.6</v>
      </c>
      <c r="G55" s="9"/>
      <c r="H55" s="9"/>
      <c r="I55" s="9"/>
      <c r="J55" s="9"/>
      <c r="K55" s="9"/>
    </row>
    <row r="56" spans="1:11" x14ac:dyDescent="0.2">
      <c r="A56" s="11" t="s">
        <v>304</v>
      </c>
      <c r="B56" s="64" t="s">
        <v>7</v>
      </c>
      <c r="C56" s="64" t="s">
        <v>301</v>
      </c>
      <c r="D56" s="65" t="s">
        <v>302</v>
      </c>
      <c r="E56" s="64" t="s">
        <v>1</v>
      </c>
      <c r="F56" s="69">
        <f t="shared" si="0"/>
        <v>5.5</v>
      </c>
      <c r="G56" s="9"/>
      <c r="H56" s="9"/>
      <c r="I56" s="9"/>
      <c r="J56" s="9"/>
      <c r="K56" s="9"/>
    </row>
    <row r="57" spans="1:11" ht="25.5" x14ac:dyDescent="0.2">
      <c r="A57" s="11" t="s">
        <v>73</v>
      </c>
      <c r="B57" s="64" t="s">
        <v>7</v>
      </c>
      <c r="C57" s="64" t="s">
        <v>301</v>
      </c>
      <c r="D57" s="65" t="s">
        <v>302</v>
      </c>
      <c r="E57" s="64" t="s">
        <v>16</v>
      </c>
      <c r="F57" s="69">
        <v>5.5</v>
      </c>
      <c r="G57" s="9"/>
      <c r="H57" s="9"/>
      <c r="I57" s="9"/>
      <c r="J57" s="9"/>
      <c r="K57" s="9"/>
    </row>
    <row r="58" spans="1:11" x14ac:dyDescent="0.2">
      <c r="A58" s="11" t="s">
        <v>304</v>
      </c>
      <c r="B58" s="64" t="s">
        <v>7</v>
      </c>
      <c r="C58" s="64" t="s">
        <v>301</v>
      </c>
      <c r="D58" s="65" t="s">
        <v>303</v>
      </c>
      <c r="E58" s="64" t="s">
        <v>1</v>
      </c>
      <c r="F58" s="69">
        <f>F59</f>
        <v>0.1</v>
      </c>
      <c r="G58" s="9"/>
      <c r="H58" s="9"/>
      <c r="I58" s="9"/>
      <c r="J58" s="9"/>
      <c r="K58" s="9"/>
    </row>
    <row r="59" spans="1:11" ht="25.5" x14ac:dyDescent="0.2">
      <c r="A59" s="11" t="s">
        <v>73</v>
      </c>
      <c r="B59" s="64" t="s">
        <v>7</v>
      </c>
      <c r="C59" s="64" t="s">
        <v>301</v>
      </c>
      <c r="D59" s="65" t="s">
        <v>303</v>
      </c>
      <c r="E59" s="64" t="s">
        <v>16</v>
      </c>
      <c r="F59" s="69">
        <v>0.1</v>
      </c>
      <c r="G59" s="9"/>
      <c r="H59" s="9"/>
      <c r="I59" s="9"/>
      <c r="J59" s="9"/>
      <c r="K59" s="9"/>
    </row>
    <row r="60" spans="1:11" x14ac:dyDescent="0.2">
      <c r="A60" s="50" t="s">
        <v>71</v>
      </c>
      <c r="B60" s="82" t="s">
        <v>41</v>
      </c>
      <c r="C60" s="82" t="s">
        <v>2</v>
      </c>
      <c r="D60" s="83" t="s">
        <v>97</v>
      </c>
      <c r="E60" s="82" t="s">
        <v>1</v>
      </c>
      <c r="F60" s="84">
        <f>F61+F72</f>
        <v>631.29999999999995</v>
      </c>
      <c r="G60" s="9"/>
      <c r="H60" s="9"/>
      <c r="I60" s="9"/>
      <c r="J60" s="9"/>
      <c r="K60" s="9"/>
    </row>
    <row r="61" spans="1:11" x14ac:dyDescent="0.2">
      <c r="A61" s="52" t="s">
        <v>70</v>
      </c>
      <c r="B61" s="72" t="s">
        <v>41</v>
      </c>
      <c r="C61" s="72" t="s">
        <v>68</v>
      </c>
      <c r="D61" s="75" t="s">
        <v>97</v>
      </c>
      <c r="E61" s="72" t="s">
        <v>1</v>
      </c>
      <c r="F61" s="79">
        <f>F62</f>
        <v>432.05</v>
      </c>
      <c r="G61" s="9"/>
      <c r="H61" s="9"/>
      <c r="I61" s="9"/>
      <c r="J61" s="9"/>
      <c r="K61" s="9"/>
    </row>
    <row r="62" spans="1:11" ht="27" x14ac:dyDescent="0.2">
      <c r="A62" s="54" t="s">
        <v>265</v>
      </c>
      <c r="B62" s="55" t="s">
        <v>41</v>
      </c>
      <c r="C62" s="55" t="s">
        <v>68</v>
      </c>
      <c r="D62" s="56" t="s">
        <v>112</v>
      </c>
      <c r="E62" s="55" t="s">
        <v>1</v>
      </c>
      <c r="F62" s="123">
        <f>F63+F66+F69</f>
        <v>432.05</v>
      </c>
      <c r="G62" s="9"/>
      <c r="H62" s="9"/>
      <c r="I62" s="9"/>
      <c r="J62" s="9"/>
      <c r="K62" s="9"/>
    </row>
    <row r="63" spans="1:11" x14ac:dyDescent="0.2">
      <c r="A63" s="11" t="s">
        <v>46</v>
      </c>
      <c r="B63" s="124" t="s">
        <v>41</v>
      </c>
      <c r="C63" s="124" t="s">
        <v>68</v>
      </c>
      <c r="D63" s="125" t="s">
        <v>113</v>
      </c>
      <c r="E63" s="124" t="s">
        <v>1</v>
      </c>
      <c r="F63" s="163">
        <f>F64</f>
        <v>432.05</v>
      </c>
      <c r="G63" s="9"/>
      <c r="H63" s="9"/>
      <c r="I63" s="9"/>
      <c r="J63" s="9"/>
      <c r="K63" s="9"/>
    </row>
    <row r="64" spans="1:11" x14ac:dyDescent="0.2">
      <c r="A64" s="11" t="s">
        <v>69</v>
      </c>
      <c r="B64" s="124" t="s">
        <v>41</v>
      </c>
      <c r="C64" s="124" t="s">
        <v>68</v>
      </c>
      <c r="D64" s="125" t="s">
        <v>242</v>
      </c>
      <c r="E64" s="124" t="s">
        <v>1</v>
      </c>
      <c r="F64" s="163">
        <f>F65</f>
        <v>432.05</v>
      </c>
      <c r="G64" s="9"/>
      <c r="H64" s="9"/>
      <c r="I64" s="9"/>
      <c r="J64" s="9"/>
      <c r="K64" s="9"/>
    </row>
    <row r="65" spans="1:11" ht="25.5" x14ac:dyDescent="0.2">
      <c r="A65" s="11" t="s">
        <v>45</v>
      </c>
      <c r="B65" s="124" t="s">
        <v>41</v>
      </c>
      <c r="C65" s="124" t="s">
        <v>68</v>
      </c>
      <c r="D65" s="125" t="s">
        <v>242</v>
      </c>
      <c r="E65" s="124" t="s">
        <v>44</v>
      </c>
      <c r="F65" s="154">
        <v>432.05</v>
      </c>
      <c r="G65" s="9"/>
      <c r="H65" s="9"/>
      <c r="I65" s="9"/>
      <c r="J65" s="9"/>
      <c r="K65" s="9"/>
    </row>
    <row r="66" spans="1:11" x14ac:dyDescent="0.2">
      <c r="A66" s="11" t="s">
        <v>46</v>
      </c>
      <c r="B66" s="64" t="s">
        <v>41</v>
      </c>
      <c r="C66" s="64" t="s">
        <v>68</v>
      </c>
      <c r="D66" s="65" t="s">
        <v>237</v>
      </c>
      <c r="E66" s="64" t="s">
        <v>1</v>
      </c>
      <c r="F66" s="85">
        <f>F67</f>
        <v>0</v>
      </c>
      <c r="G66" s="9"/>
      <c r="H66" s="9"/>
      <c r="I66" s="9"/>
      <c r="J66" s="9"/>
      <c r="K66" s="9"/>
    </row>
    <row r="67" spans="1:11" x14ac:dyDescent="0.2">
      <c r="A67" s="11" t="s">
        <v>69</v>
      </c>
      <c r="B67" s="64" t="s">
        <v>41</v>
      </c>
      <c r="C67" s="64" t="s">
        <v>68</v>
      </c>
      <c r="D67" s="65" t="s">
        <v>236</v>
      </c>
      <c r="E67" s="64" t="s">
        <v>1</v>
      </c>
      <c r="F67" s="69">
        <f>F68</f>
        <v>0</v>
      </c>
      <c r="G67" s="9"/>
      <c r="H67" s="9"/>
      <c r="I67" s="9"/>
      <c r="J67" s="9"/>
      <c r="K67" s="9"/>
    </row>
    <row r="68" spans="1:11" ht="25.5" x14ac:dyDescent="0.2">
      <c r="A68" s="11" t="s">
        <v>45</v>
      </c>
      <c r="B68" s="64" t="s">
        <v>41</v>
      </c>
      <c r="C68" s="64" t="s">
        <v>68</v>
      </c>
      <c r="D68" s="65" t="s">
        <v>236</v>
      </c>
      <c r="E68" s="64" t="s">
        <v>44</v>
      </c>
      <c r="F68" s="69"/>
      <c r="G68" s="9"/>
      <c r="H68" s="9"/>
      <c r="I68" s="9"/>
      <c r="J68" s="9"/>
      <c r="K68" s="9"/>
    </row>
    <row r="69" spans="1:11" x14ac:dyDescent="0.2">
      <c r="A69" s="11" t="s">
        <v>46</v>
      </c>
      <c r="B69" s="64" t="s">
        <v>41</v>
      </c>
      <c r="C69" s="64" t="s">
        <v>68</v>
      </c>
      <c r="D69" s="65" t="s">
        <v>251</v>
      </c>
      <c r="E69" s="64" t="s">
        <v>1</v>
      </c>
      <c r="F69" s="85">
        <f>F70</f>
        <v>0</v>
      </c>
      <c r="G69" s="9"/>
      <c r="H69" s="9"/>
      <c r="I69" s="9"/>
      <c r="J69" s="9"/>
      <c r="K69" s="9"/>
    </row>
    <row r="70" spans="1:11" x14ac:dyDescent="0.2">
      <c r="A70" s="11" t="s">
        <v>69</v>
      </c>
      <c r="B70" s="64" t="s">
        <v>41</v>
      </c>
      <c r="C70" s="64" t="s">
        <v>68</v>
      </c>
      <c r="D70" s="65" t="s">
        <v>252</v>
      </c>
      <c r="E70" s="64" t="s">
        <v>1</v>
      </c>
      <c r="F70" s="69">
        <f>F71</f>
        <v>0</v>
      </c>
      <c r="G70" s="9"/>
      <c r="H70" s="9"/>
      <c r="I70" s="9"/>
      <c r="J70" s="9"/>
      <c r="K70" s="9"/>
    </row>
    <row r="71" spans="1:11" ht="25.5" x14ac:dyDescent="0.2">
      <c r="A71" s="11" t="s">
        <v>45</v>
      </c>
      <c r="B71" s="64" t="s">
        <v>41</v>
      </c>
      <c r="C71" s="64" t="s">
        <v>68</v>
      </c>
      <c r="D71" s="65" t="s">
        <v>252</v>
      </c>
      <c r="E71" s="64" t="s">
        <v>44</v>
      </c>
      <c r="F71" s="69"/>
      <c r="G71" s="9"/>
      <c r="H71" s="9"/>
      <c r="I71" s="9"/>
      <c r="J71" s="9"/>
      <c r="K71" s="9"/>
    </row>
    <row r="72" spans="1:11" x14ac:dyDescent="0.2">
      <c r="A72" s="53" t="s">
        <v>67</v>
      </c>
      <c r="B72" s="72" t="s">
        <v>41</v>
      </c>
      <c r="C72" s="72" t="s">
        <v>66</v>
      </c>
      <c r="D72" s="75" t="s">
        <v>97</v>
      </c>
      <c r="E72" s="72" t="s">
        <v>1</v>
      </c>
      <c r="F72" s="79">
        <f>F73+F80+F83</f>
        <v>199.25</v>
      </c>
      <c r="G72" s="9"/>
      <c r="H72" s="9"/>
      <c r="I72" s="9"/>
      <c r="J72" s="9"/>
      <c r="K72" s="9"/>
    </row>
    <row r="73" spans="1:11" ht="27" x14ac:dyDescent="0.2">
      <c r="A73" s="91" t="s">
        <v>266</v>
      </c>
      <c r="B73" s="55" t="s">
        <v>41</v>
      </c>
      <c r="C73" s="55" t="s">
        <v>66</v>
      </c>
      <c r="D73" s="56" t="s">
        <v>107</v>
      </c>
      <c r="E73" s="55" t="s">
        <v>1</v>
      </c>
      <c r="F73" s="123">
        <f>F74+F76+F78</f>
        <v>194.64999999999998</v>
      </c>
      <c r="G73" s="9"/>
      <c r="H73" s="9"/>
      <c r="I73" s="9"/>
      <c r="J73" s="9"/>
      <c r="K73" s="9"/>
    </row>
    <row r="74" spans="1:11" x14ac:dyDescent="0.2">
      <c r="A74" s="11" t="s">
        <v>46</v>
      </c>
      <c r="B74" s="13" t="s">
        <v>41</v>
      </c>
      <c r="C74" s="13" t="s">
        <v>66</v>
      </c>
      <c r="D74" s="18" t="s">
        <v>108</v>
      </c>
      <c r="E74" s="13" t="s">
        <v>1</v>
      </c>
      <c r="F74" s="155">
        <f>F75</f>
        <v>0</v>
      </c>
      <c r="G74" s="9"/>
      <c r="H74" s="9"/>
      <c r="I74" s="9"/>
      <c r="J74" s="9"/>
      <c r="K74" s="9"/>
    </row>
    <row r="75" spans="1:11" ht="25.5" x14ac:dyDescent="0.2">
      <c r="A75" s="11" t="s">
        <v>45</v>
      </c>
      <c r="B75" s="13" t="s">
        <v>41</v>
      </c>
      <c r="C75" s="13" t="s">
        <v>66</v>
      </c>
      <c r="D75" s="18" t="s">
        <v>243</v>
      </c>
      <c r="E75" s="13" t="s">
        <v>44</v>
      </c>
      <c r="F75" s="155">
        <v>0</v>
      </c>
      <c r="G75" s="9"/>
      <c r="H75" s="9"/>
      <c r="I75" s="9"/>
      <c r="J75" s="9"/>
      <c r="K75" s="9"/>
    </row>
    <row r="76" spans="1:11" x14ac:dyDescent="0.2">
      <c r="A76" s="11" t="s">
        <v>46</v>
      </c>
      <c r="B76" s="13" t="s">
        <v>41</v>
      </c>
      <c r="C76" s="13" t="s">
        <v>66</v>
      </c>
      <c r="D76" s="18" t="s">
        <v>295</v>
      </c>
      <c r="E76" s="13" t="s">
        <v>1</v>
      </c>
      <c r="F76" s="155">
        <f>F77</f>
        <v>192.7</v>
      </c>
      <c r="G76" s="9"/>
      <c r="H76" s="9"/>
      <c r="I76" s="9"/>
      <c r="J76" s="9"/>
      <c r="K76" s="9"/>
    </row>
    <row r="77" spans="1:11" ht="25.5" x14ac:dyDescent="0.2">
      <c r="A77" s="11" t="s">
        <v>45</v>
      </c>
      <c r="B77" s="13" t="s">
        <v>41</v>
      </c>
      <c r="C77" s="13" t="s">
        <v>66</v>
      </c>
      <c r="D77" s="18" t="s">
        <v>294</v>
      </c>
      <c r="E77" s="13" t="s">
        <v>44</v>
      </c>
      <c r="F77" s="155">
        <v>192.7</v>
      </c>
      <c r="G77" s="9"/>
      <c r="H77" s="9"/>
      <c r="I77" s="9"/>
      <c r="J77" s="9"/>
      <c r="K77" s="9"/>
    </row>
    <row r="78" spans="1:11" x14ac:dyDescent="0.2">
      <c r="A78" s="11" t="s">
        <v>46</v>
      </c>
      <c r="B78" s="13" t="s">
        <v>41</v>
      </c>
      <c r="C78" s="13" t="s">
        <v>66</v>
      </c>
      <c r="D78" s="18" t="s">
        <v>296</v>
      </c>
      <c r="E78" s="13" t="s">
        <v>1</v>
      </c>
      <c r="F78" s="155">
        <f>F79</f>
        <v>1.95</v>
      </c>
      <c r="G78" s="9"/>
      <c r="H78" s="9"/>
      <c r="I78" s="9"/>
      <c r="J78" s="9"/>
      <c r="K78" s="9"/>
    </row>
    <row r="79" spans="1:11" ht="25.5" x14ac:dyDescent="0.2">
      <c r="A79" s="11" t="s">
        <v>45</v>
      </c>
      <c r="B79" s="13" t="s">
        <v>41</v>
      </c>
      <c r="C79" s="13" t="s">
        <v>66</v>
      </c>
      <c r="D79" s="18" t="s">
        <v>297</v>
      </c>
      <c r="E79" s="13" t="s">
        <v>44</v>
      </c>
      <c r="F79" s="155">
        <v>1.95</v>
      </c>
      <c r="G79" s="9"/>
      <c r="H79" s="9"/>
      <c r="I79" s="9"/>
      <c r="J79" s="9"/>
      <c r="K79" s="9"/>
    </row>
    <row r="80" spans="1:11" ht="40.5" x14ac:dyDescent="0.2">
      <c r="A80" s="54" t="s">
        <v>267</v>
      </c>
      <c r="B80" s="55" t="s">
        <v>41</v>
      </c>
      <c r="C80" s="55" t="s">
        <v>66</v>
      </c>
      <c r="D80" s="56" t="s">
        <v>125</v>
      </c>
      <c r="E80" s="55" t="s">
        <v>1</v>
      </c>
      <c r="F80" s="123">
        <f>F81</f>
        <v>0.3</v>
      </c>
      <c r="G80" s="9"/>
      <c r="H80" s="9"/>
      <c r="I80" s="9"/>
      <c r="J80" s="9"/>
      <c r="K80" s="9"/>
    </row>
    <row r="81" spans="1:11" x14ac:dyDescent="0.2">
      <c r="A81" s="11" t="s">
        <v>46</v>
      </c>
      <c r="B81" s="13" t="s">
        <v>41</v>
      </c>
      <c r="C81" s="13" t="s">
        <v>66</v>
      </c>
      <c r="D81" s="18" t="s">
        <v>126</v>
      </c>
      <c r="E81" s="13" t="s">
        <v>1</v>
      </c>
      <c r="F81" s="155">
        <f>F82</f>
        <v>0.3</v>
      </c>
      <c r="G81" s="9"/>
      <c r="H81" s="9"/>
      <c r="I81" s="9"/>
      <c r="J81" s="9"/>
      <c r="K81" s="9"/>
    </row>
    <row r="82" spans="1:11" ht="25.5" x14ac:dyDescent="0.2">
      <c r="A82" s="11" t="s">
        <v>45</v>
      </c>
      <c r="B82" s="13" t="s">
        <v>41</v>
      </c>
      <c r="C82" s="13" t="s">
        <v>66</v>
      </c>
      <c r="D82" s="18" t="s">
        <v>244</v>
      </c>
      <c r="E82" s="13" t="s">
        <v>44</v>
      </c>
      <c r="F82" s="155">
        <v>0.3</v>
      </c>
      <c r="G82" s="9"/>
      <c r="H82" s="9"/>
      <c r="I82" s="9"/>
      <c r="J82" s="9"/>
      <c r="K82" s="9"/>
    </row>
    <row r="83" spans="1:11" x14ac:dyDescent="0.2">
      <c r="A83" s="16" t="s">
        <v>102</v>
      </c>
      <c r="B83" s="124" t="s">
        <v>41</v>
      </c>
      <c r="C83" s="124" t="s">
        <v>66</v>
      </c>
      <c r="D83" s="125" t="s">
        <v>103</v>
      </c>
      <c r="E83" s="124" t="s">
        <v>1</v>
      </c>
      <c r="F83" s="163">
        <f>F84</f>
        <v>4.3</v>
      </c>
      <c r="G83" s="9"/>
      <c r="H83" s="9"/>
      <c r="I83" s="9"/>
      <c r="J83" s="9"/>
      <c r="K83" s="9"/>
    </row>
    <row r="84" spans="1:11" ht="25.5" x14ac:dyDescent="0.2">
      <c r="A84" s="11" t="s">
        <v>47</v>
      </c>
      <c r="B84" s="124" t="s">
        <v>41</v>
      </c>
      <c r="C84" s="124" t="s">
        <v>66</v>
      </c>
      <c r="D84" s="125" t="s">
        <v>104</v>
      </c>
      <c r="E84" s="124" t="s">
        <v>1</v>
      </c>
      <c r="F84" s="163">
        <f>F85+F87</f>
        <v>4.3</v>
      </c>
      <c r="G84" s="9"/>
      <c r="H84" s="9"/>
      <c r="I84" s="9"/>
      <c r="J84" s="9"/>
      <c r="K84" s="9"/>
    </row>
    <row r="85" spans="1:11" ht="25.5" x14ac:dyDescent="0.2">
      <c r="A85" s="11" t="s">
        <v>216</v>
      </c>
      <c r="B85" s="124" t="s">
        <v>41</v>
      </c>
      <c r="C85" s="124" t="s">
        <v>66</v>
      </c>
      <c r="D85" s="125" t="s">
        <v>122</v>
      </c>
      <c r="E85" s="124" t="s">
        <v>1</v>
      </c>
      <c r="F85" s="163">
        <f>F86</f>
        <v>4.3</v>
      </c>
      <c r="G85" s="9"/>
      <c r="H85" s="9"/>
      <c r="I85" s="9"/>
      <c r="J85" s="9"/>
      <c r="K85" s="9"/>
    </row>
    <row r="86" spans="1:11" x14ac:dyDescent="0.2">
      <c r="A86" s="11" t="s">
        <v>21</v>
      </c>
      <c r="B86" s="124" t="s">
        <v>41</v>
      </c>
      <c r="C86" s="124" t="s">
        <v>66</v>
      </c>
      <c r="D86" s="125" t="s">
        <v>122</v>
      </c>
      <c r="E86" s="124" t="s">
        <v>65</v>
      </c>
      <c r="F86" s="155">
        <v>4.3</v>
      </c>
      <c r="G86" s="9"/>
      <c r="H86" s="9"/>
      <c r="I86" s="9"/>
      <c r="J86" s="9"/>
      <c r="K86" s="9"/>
    </row>
    <row r="87" spans="1:11" ht="25.5" x14ac:dyDescent="0.2">
      <c r="A87" s="11" t="s">
        <v>210</v>
      </c>
      <c r="B87" s="64" t="s">
        <v>41</v>
      </c>
      <c r="C87" s="64" t="s">
        <v>66</v>
      </c>
      <c r="D87" s="65" t="s">
        <v>104</v>
      </c>
      <c r="E87" s="64" t="s">
        <v>1</v>
      </c>
      <c r="F87" s="69">
        <v>0</v>
      </c>
      <c r="G87" s="9"/>
      <c r="H87" s="9"/>
      <c r="I87" s="9"/>
      <c r="J87" s="9"/>
      <c r="K87" s="9"/>
    </row>
    <row r="88" spans="1:11" x14ac:dyDescent="0.2">
      <c r="A88" s="11" t="s">
        <v>21</v>
      </c>
      <c r="B88" s="64" t="s">
        <v>41</v>
      </c>
      <c r="C88" s="64" t="s">
        <v>66</v>
      </c>
      <c r="D88" s="65" t="s">
        <v>104</v>
      </c>
      <c r="E88" s="64" t="s">
        <v>65</v>
      </c>
      <c r="F88" s="69">
        <v>0</v>
      </c>
      <c r="G88" s="9"/>
      <c r="H88" s="9"/>
      <c r="I88" s="9"/>
      <c r="J88" s="9"/>
      <c r="K88" s="9"/>
    </row>
    <row r="89" spans="1:11" x14ac:dyDescent="0.2">
      <c r="A89" s="49" t="s">
        <v>64</v>
      </c>
      <c r="B89" s="82" t="s">
        <v>57</v>
      </c>
      <c r="C89" s="82" t="s">
        <v>2</v>
      </c>
      <c r="D89" s="83" t="s">
        <v>97</v>
      </c>
      <c r="E89" s="82" t="s">
        <v>1</v>
      </c>
      <c r="F89" s="84">
        <f>F90+F100+F108</f>
        <v>1505.96</v>
      </c>
      <c r="G89" s="9"/>
      <c r="H89" s="9"/>
      <c r="I89" s="9"/>
      <c r="J89" s="9"/>
      <c r="K89" s="9"/>
    </row>
    <row r="90" spans="1:11" x14ac:dyDescent="0.2">
      <c r="A90" s="52" t="s">
        <v>63</v>
      </c>
      <c r="B90" s="72" t="s">
        <v>57</v>
      </c>
      <c r="C90" s="72" t="s">
        <v>4</v>
      </c>
      <c r="D90" s="75" t="s">
        <v>97</v>
      </c>
      <c r="E90" s="72" t="s">
        <v>1</v>
      </c>
      <c r="F90" s="79">
        <f>F91</f>
        <v>326.78999999999996</v>
      </c>
      <c r="G90" s="9"/>
      <c r="H90" s="9"/>
      <c r="I90" s="9"/>
      <c r="J90" s="9"/>
      <c r="K90" s="9"/>
    </row>
    <row r="91" spans="1:11" x14ac:dyDescent="0.2">
      <c r="A91" s="16" t="s">
        <v>102</v>
      </c>
      <c r="B91" s="64" t="s">
        <v>57</v>
      </c>
      <c r="C91" s="64" t="s">
        <v>4</v>
      </c>
      <c r="D91" s="65" t="s">
        <v>103</v>
      </c>
      <c r="E91" s="64" t="s">
        <v>1</v>
      </c>
      <c r="F91" s="69">
        <f>F92</f>
        <v>326.78999999999996</v>
      </c>
      <c r="G91" s="9"/>
      <c r="H91" s="9"/>
      <c r="I91" s="9"/>
      <c r="J91" s="9"/>
      <c r="K91" s="9"/>
    </row>
    <row r="92" spans="1:11" x14ac:dyDescent="0.2">
      <c r="A92" s="11" t="s">
        <v>46</v>
      </c>
      <c r="B92" s="64" t="s">
        <v>57</v>
      </c>
      <c r="C92" s="64" t="s">
        <v>4</v>
      </c>
      <c r="D92" s="65" t="s">
        <v>104</v>
      </c>
      <c r="E92" s="64" t="s">
        <v>1</v>
      </c>
      <c r="F92" s="69">
        <f>F93</f>
        <v>326.78999999999996</v>
      </c>
      <c r="G92" s="9"/>
      <c r="H92" s="9"/>
      <c r="I92" s="9"/>
      <c r="J92" s="9"/>
      <c r="K92" s="9"/>
    </row>
    <row r="93" spans="1:11" x14ac:dyDescent="0.2">
      <c r="A93" s="12" t="s">
        <v>115</v>
      </c>
      <c r="B93" s="64" t="s">
        <v>57</v>
      </c>
      <c r="C93" s="64" t="s">
        <v>4</v>
      </c>
      <c r="D93" s="65" t="s">
        <v>104</v>
      </c>
      <c r="E93" s="64" t="s">
        <v>1</v>
      </c>
      <c r="F93" s="69">
        <f>F94+F97</f>
        <v>326.78999999999996</v>
      </c>
      <c r="G93" s="9"/>
      <c r="H93" s="9"/>
      <c r="I93" s="9"/>
      <c r="J93" s="9"/>
      <c r="K93" s="9"/>
    </row>
    <row r="94" spans="1:11" ht="25.5" x14ac:dyDescent="0.2">
      <c r="A94" s="12" t="s">
        <v>45</v>
      </c>
      <c r="B94" s="124" t="s">
        <v>57</v>
      </c>
      <c r="C94" s="124" t="s">
        <v>4</v>
      </c>
      <c r="D94" s="18" t="s">
        <v>114</v>
      </c>
      <c r="E94" s="124" t="s">
        <v>1</v>
      </c>
      <c r="F94" s="163">
        <f>F95+F96</f>
        <v>213.6</v>
      </c>
      <c r="G94" s="9"/>
      <c r="H94" s="9"/>
      <c r="I94" s="9"/>
      <c r="J94" s="9"/>
      <c r="K94" s="9"/>
    </row>
    <row r="95" spans="1:11" ht="25.5" x14ac:dyDescent="0.2">
      <c r="A95" s="12" t="s">
        <v>45</v>
      </c>
      <c r="B95" s="124" t="s">
        <v>57</v>
      </c>
      <c r="C95" s="124" t="s">
        <v>4</v>
      </c>
      <c r="D95" s="18" t="s">
        <v>114</v>
      </c>
      <c r="E95" s="124" t="s">
        <v>44</v>
      </c>
      <c r="F95" s="154">
        <v>213.6</v>
      </c>
      <c r="G95" s="9"/>
      <c r="H95" s="9"/>
      <c r="I95" s="9"/>
      <c r="J95" s="9"/>
      <c r="K95" s="9"/>
    </row>
    <row r="96" spans="1:11" x14ac:dyDescent="0.2">
      <c r="A96" s="12" t="s">
        <v>233</v>
      </c>
      <c r="B96" s="64" t="s">
        <v>57</v>
      </c>
      <c r="C96" s="64" t="s">
        <v>4</v>
      </c>
      <c r="D96" s="66" t="s">
        <v>114</v>
      </c>
      <c r="E96" s="64" t="s">
        <v>234</v>
      </c>
      <c r="F96" s="69"/>
      <c r="G96" s="9"/>
      <c r="H96" s="9"/>
      <c r="I96" s="9"/>
      <c r="J96" s="9"/>
      <c r="K96" s="9"/>
    </row>
    <row r="97" spans="1:11" ht="25.5" x14ac:dyDescent="0.2">
      <c r="A97" s="12" t="s">
        <v>45</v>
      </c>
      <c r="B97" s="64" t="s">
        <v>57</v>
      </c>
      <c r="C97" s="64" t="s">
        <v>4</v>
      </c>
      <c r="D97" s="66" t="s">
        <v>232</v>
      </c>
      <c r="E97" s="64" t="s">
        <v>1</v>
      </c>
      <c r="F97" s="69">
        <f>F98</f>
        <v>113.19</v>
      </c>
      <c r="G97" s="9"/>
      <c r="H97" s="9"/>
      <c r="I97" s="9"/>
      <c r="J97" s="9"/>
      <c r="K97" s="9"/>
    </row>
    <row r="98" spans="1:11" ht="25.5" x14ac:dyDescent="0.2">
      <c r="A98" s="12" t="s">
        <v>45</v>
      </c>
      <c r="B98" s="64" t="s">
        <v>57</v>
      </c>
      <c r="C98" s="64" t="s">
        <v>4</v>
      </c>
      <c r="D98" s="66" t="s">
        <v>232</v>
      </c>
      <c r="E98" s="64" t="s">
        <v>44</v>
      </c>
      <c r="F98" s="81">
        <v>113.19</v>
      </c>
      <c r="G98" s="9"/>
      <c r="H98" s="9"/>
      <c r="I98" s="9"/>
      <c r="J98" s="9"/>
      <c r="K98" s="9"/>
    </row>
    <row r="99" spans="1:11" x14ac:dyDescent="0.2">
      <c r="A99" s="12" t="s">
        <v>233</v>
      </c>
      <c r="B99" s="64" t="s">
        <v>57</v>
      </c>
      <c r="C99" s="64" t="s">
        <v>4</v>
      </c>
      <c r="D99" s="66" t="s">
        <v>232</v>
      </c>
      <c r="E99" s="64" t="s">
        <v>234</v>
      </c>
      <c r="F99" s="69"/>
      <c r="G99" s="9"/>
      <c r="H99" s="9"/>
      <c r="I99" s="9"/>
      <c r="J99" s="9"/>
      <c r="K99" s="9"/>
    </row>
    <row r="100" spans="1:11" x14ac:dyDescent="0.2">
      <c r="A100" s="53" t="s">
        <v>61</v>
      </c>
      <c r="B100" s="72" t="s">
        <v>57</v>
      </c>
      <c r="C100" s="72" t="s">
        <v>20</v>
      </c>
      <c r="D100" s="75" t="s">
        <v>97</v>
      </c>
      <c r="E100" s="72" t="s">
        <v>1</v>
      </c>
      <c r="F100" s="79">
        <f>F101</f>
        <v>0</v>
      </c>
      <c r="G100" s="9"/>
      <c r="H100" s="9"/>
      <c r="I100" s="9"/>
      <c r="J100" s="9"/>
      <c r="K100" s="9"/>
    </row>
    <row r="101" spans="1:11" x14ac:dyDescent="0.2">
      <c r="A101" s="16" t="s">
        <v>102</v>
      </c>
      <c r="B101" s="80" t="s">
        <v>57</v>
      </c>
      <c r="C101" s="80" t="s">
        <v>20</v>
      </c>
      <c r="D101" s="66" t="s">
        <v>103</v>
      </c>
      <c r="E101" s="80" t="s">
        <v>1</v>
      </c>
      <c r="F101" s="86">
        <f>F102</f>
        <v>0</v>
      </c>
      <c r="G101" s="9"/>
      <c r="H101" s="9"/>
      <c r="I101" s="9"/>
      <c r="J101" s="9"/>
      <c r="K101" s="9"/>
    </row>
    <row r="102" spans="1:11" x14ac:dyDescent="0.2">
      <c r="A102" s="12" t="s">
        <v>46</v>
      </c>
      <c r="B102" s="80" t="s">
        <v>57</v>
      </c>
      <c r="C102" s="80" t="s">
        <v>20</v>
      </c>
      <c r="D102" s="66" t="s">
        <v>104</v>
      </c>
      <c r="E102" s="80" t="s">
        <v>1</v>
      </c>
      <c r="F102" s="86">
        <f>F103</f>
        <v>0</v>
      </c>
      <c r="G102" s="9"/>
      <c r="H102" s="9"/>
      <c r="I102" s="9"/>
      <c r="J102" s="9"/>
      <c r="K102" s="9"/>
    </row>
    <row r="103" spans="1:11" x14ac:dyDescent="0.2">
      <c r="A103" s="12" t="s">
        <v>60</v>
      </c>
      <c r="B103" s="80" t="s">
        <v>57</v>
      </c>
      <c r="C103" s="80" t="s">
        <v>20</v>
      </c>
      <c r="D103" s="66" t="s">
        <v>104</v>
      </c>
      <c r="E103" s="80" t="s">
        <v>1</v>
      </c>
      <c r="F103" s="86">
        <f>F104+F106</f>
        <v>0</v>
      </c>
      <c r="G103" s="9"/>
      <c r="H103" s="9"/>
      <c r="I103" s="9"/>
      <c r="J103" s="9"/>
      <c r="K103" s="9"/>
    </row>
    <row r="104" spans="1:11" ht="25.5" x14ac:dyDescent="0.2">
      <c r="A104" s="11" t="s">
        <v>213</v>
      </c>
      <c r="B104" s="80" t="s">
        <v>57</v>
      </c>
      <c r="C104" s="80" t="s">
        <v>20</v>
      </c>
      <c r="D104" s="66" t="s">
        <v>104</v>
      </c>
      <c r="E104" s="80" t="s">
        <v>1</v>
      </c>
      <c r="F104" s="86">
        <f>F105</f>
        <v>0</v>
      </c>
      <c r="G104" s="9"/>
      <c r="H104" s="9"/>
      <c r="I104" s="9"/>
      <c r="J104" s="9"/>
      <c r="K104" s="9"/>
    </row>
    <row r="105" spans="1:11" x14ac:dyDescent="0.2">
      <c r="A105" s="11" t="s">
        <v>21</v>
      </c>
      <c r="B105" s="80" t="s">
        <v>57</v>
      </c>
      <c r="C105" s="80" t="s">
        <v>20</v>
      </c>
      <c r="D105" s="66" t="s">
        <v>200</v>
      </c>
      <c r="E105" s="80" t="s">
        <v>65</v>
      </c>
      <c r="F105" s="86"/>
      <c r="G105" s="9"/>
      <c r="H105" s="9"/>
      <c r="I105" s="9"/>
      <c r="J105" s="9"/>
      <c r="K105" s="9"/>
    </row>
    <row r="106" spans="1:11" ht="25.5" x14ac:dyDescent="0.2">
      <c r="A106" s="11" t="s">
        <v>214</v>
      </c>
      <c r="B106" s="80" t="s">
        <v>57</v>
      </c>
      <c r="C106" s="80" t="s">
        <v>20</v>
      </c>
      <c r="D106" s="66" t="s">
        <v>201</v>
      </c>
      <c r="E106" s="80" t="s">
        <v>1</v>
      </c>
      <c r="F106" s="86">
        <f>F107</f>
        <v>0</v>
      </c>
      <c r="G106" s="9"/>
      <c r="H106" s="9"/>
      <c r="I106" s="9"/>
      <c r="J106" s="9"/>
      <c r="K106" s="9"/>
    </row>
    <row r="107" spans="1:11" x14ac:dyDescent="0.2">
      <c r="A107" s="11" t="s">
        <v>21</v>
      </c>
      <c r="B107" s="80" t="s">
        <v>57</v>
      </c>
      <c r="C107" s="80" t="s">
        <v>20</v>
      </c>
      <c r="D107" s="66" t="s">
        <v>201</v>
      </c>
      <c r="E107" s="80" t="s">
        <v>65</v>
      </c>
      <c r="F107" s="86"/>
      <c r="G107" s="9"/>
      <c r="H107" s="9"/>
      <c r="I107" s="9"/>
      <c r="J107" s="9"/>
      <c r="K107" s="9"/>
    </row>
    <row r="108" spans="1:11" x14ac:dyDescent="0.2">
      <c r="A108" s="53" t="s">
        <v>219</v>
      </c>
      <c r="B108" s="72" t="s">
        <v>57</v>
      </c>
      <c r="C108" s="72" t="s">
        <v>7</v>
      </c>
      <c r="D108" s="75" t="s">
        <v>97</v>
      </c>
      <c r="E108" s="72" t="s">
        <v>1</v>
      </c>
      <c r="F108" s="74">
        <f>F109</f>
        <v>1179.17</v>
      </c>
      <c r="G108" s="9"/>
      <c r="H108" s="9"/>
      <c r="I108" s="9"/>
      <c r="J108" s="9"/>
      <c r="K108" s="9"/>
    </row>
    <row r="109" spans="1:11" ht="27" x14ac:dyDescent="0.2">
      <c r="A109" s="54" t="s">
        <v>268</v>
      </c>
      <c r="B109" s="55" t="s">
        <v>57</v>
      </c>
      <c r="C109" s="55" t="s">
        <v>7</v>
      </c>
      <c r="D109" s="56" t="s">
        <v>117</v>
      </c>
      <c r="E109" s="55" t="s">
        <v>1</v>
      </c>
      <c r="F109" s="123">
        <f>F114+F112+F110</f>
        <v>1179.17</v>
      </c>
      <c r="G109" s="9"/>
      <c r="H109" s="9"/>
      <c r="I109" s="9"/>
      <c r="J109" s="9"/>
      <c r="K109" s="9"/>
    </row>
    <row r="110" spans="1:11" x14ac:dyDescent="0.2">
      <c r="A110" s="12" t="s">
        <v>46</v>
      </c>
      <c r="B110" s="13" t="s">
        <v>57</v>
      </c>
      <c r="C110" s="13" t="s">
        <v>7</v>
      </c>
      <c r="D110" s="18" t="s">
        <v>316</v>
      </c>
      <c r="E110" s="13" t="s">
        <v>1</v>
      </c>
      <c r="F110" s="186">
        <f>F111</f>
        <v>690.79</v>
      </c>
      <c r="G110" s="9"/>
      <c r="H110" s="9"/>
      <c r="I110" s="9"/>
      <c r="J110" s="9"/>
      <c r="K110" s="9"/>
    </row>
    <row r="111" spans="1:11" ht="25.5" x14ac:dyDescent="0.2">
      <c r="A111" s="12" t="s">
        <v>45</v>
      </c>
      <c r="B111" s="13" t="s">
        <v>57</v>
      </c>
      <c r="C111" s="13" t="s">
        <v>7</v>
      </c>
      <c r="D111" s="18" t="s">
        <v>312</v>
      </c>
      <c r="E111" s="13" t="s">
        <v>44</v>
      </c>
      <c r="F111" s="186">
        <v>690.79</v>
      </c>
      <c r="G111" s="9"/>
      <c r="H111" s="9"/>
      <c r="I111" s="9"/>
      <c r="J111" s="9"/>
      <c r="K111" s="9"/>
    </row>
    <row r="112" spans="1:11" s="188" customFormat="1" x14ac:dyDescent="0.2">
      <c r="A112" s="12" t="s">
        <v>46</v>
      </c>
      <c r="B112" s="13" t="s">
        <v>57</v>
      </c>
      <c r="C112" s="13" t="s">
        <v>7</v>
      </c>
      <c r="D112" s="18" t="s">
        <v>308</v>
      </c>
      <c r="E112" s="13" t="s">
        <v>1</v>
      </c>
      <c r="F112" s="186">
        <f>F113</f>
        <v>305.2</v>
      </c>
      <c r="G112" s="187"/>
      <c r="H112" s="187"/>
      <c r="I112" s="187"/>
      <c r="J112" s="187"/>
      <c r="K112" s="187"/>
    </row>
    <row r="113" spans="1:11" s="188" customFormat="1" ht="25.5" x14ac:dyDescent="0.2">
      <c r="A113" s="12" t="s">
        <v>45</v>
      </c>
      <c r="B113" s="13" t="s">
        <v>57</v>
      </c>
      <c r="C113" s="13" t="s">
        <v>7</v>
      </c>
      <c r="D113" s="18" t="s">
        <v>307</v>
      </c>
      <c r="E113" s="13" t="s">
        <v>44</v>
      </c>
      <c r="F113" s="186">
        <v>305.2</v>
      </c>
      <c r="G113" s="187"/>
      <c r="H113" s="187"/>
      <c r="I113" s="187"/>
      <c r="J113" s="187"/>
      <c r="K113" s="187"/>
    </row>
    <row r="114" spans="1:11" x14ac:dyDescent="0.2">
      <c r="A114" s="11" t="s">
        <v>46</v>
      </c>
      <c r="B114" s="124" t="s">
        <v>57</v>
      </c>
      <c r="C114" s="124" t="s">
        <v>7</v>
      </c>
      <c r="D114" s="125" t="s">
        <v>118</v>
      </c>
      <c r="E114" s="124" t="s">
        <v>1</v>
      </c>
      <c r="F114" s="126">
        <f>F115+F117</f>
        <v>183.18</v>
      </c>
      <c r="G114" s="9"/>
      <c r="H114" s="9"/>
      <c r="I114" s="9"/>
      <c r="J114" s="9"/>
      <c r="K114" s="9"/>
    </row>
    <row r="115" spans="1:11" x14ac:dyDescent="0.2">
      <c r="A115" s="11" t="s">
        <v>59</v>
      </c>
      <c r="B115" s="124" t="s">
        <v>57</v>
      </c>
      <c r="C115" s="124" t="s">
        <v>7</v>
      </c>
      <c r="D115" s="125" t="s">
        <v>245</v>
      </c>
      <c r="E115" s="124" t="s">
        <v>1</v>
      </c>
      <c r="F115" s="126">
        <f>F116</f>
        <v>129.6</v>
      </c>
      <c r="G115" s="9"/>
      <c r="H115" s="9"/>
      <c r="I115" s="9"/>
      <c r="J115" s="9"/>
      <c r="K115" s="9"/>
    </row>
    <row r="116" spans="1:11" ht="25.5" x14ac:dyDescent="0.2">
      <c r="A116" s="11" t="s">
        <v>45</v>
      </c>
      <c r="B116" s="124" t="s">
        <v>57</v>
      </c>
      <c r="C116" s="124" t="s">
        <v>7</v>
      </c>
      <c r="D116" s="125" t="s">
        <v>245</v>
      </c>
      <c r="E116" s="124" t="s">
        <v>44</v>
      </c>
      <c r="F116" s="126">
        <v>129.6</v>
      </c>
      <c r="G116" s="9"/>
      <c r="H116" s="9"/>
      <c r="I116" s="9"/>
      <c r="J116" s="9"/>
      <c r="K116" s="9"/>
    </row>
    <row r="117" spans="1:11" x14ac:dyDescent="0.2">
      <c r="A117" s="11" t="s">
        <v>58</v>
      </c>
      <c r="B117" s="124" t="s">
        <v>57</v>
      </c>
      <c r="C117" s="124" t="s">
        <v>7</v>
      </c>
      <c r="D117" s="125" t="s">
        <v>246</v>
      </c>
      <c r="E117" s="124" t="s">
        <v>1</v>
      </c>
      <c r="F117" s="126">
        <f>F118</f>
        <v>53.58</v>
      </c>
      <c r="G117" s="9"/>
      <c r="H117" s="9"/>
      <c r="I117" s="9"/>
      <c r="J117" s="9"/>
      <c r="K117" s="9"/>
    </row>
    <row r="118" spans="1:11" ht="25.5" x14ac:dyDescent="0.2">
      <c r="A118" s="11" t="s">
        <v>45</v>
      </c>
      <c r="B118" s="124" t="s">
        <v>57</v>
      </c>
      <c r="C118" s="124" t="s">
        <v>7</v>
      </c>
      <c r="D118" s="125" t="s">
        <v>246</v>
      </c>
      <c r="E118" s="124" t="s">
        <v>44</v>
      </c>
      <c r="F118" s="126">
        <v>53.58</v>
      </c>
      <c r="G118" s="9"/>
      <c r="H118" s="9"/>
      <c r="I118" s="9"/>
      <c r="J118" s="9"/>
      <c r="K118" s="9"/>
    </row>
    <row r="119" spans="1:11" x14ac:dyDescent="0.2">
      <c r="A119" s="139" t="s">
        <v>262</v>
      </c>
      <c r="B119" s="140" t="s">
        <v>22</v>
      </c>
      <c r="C119" s="140" t="s">
        <v>2</v>
      </c>
      <c r="D119" s="141" t="s">
        <v>97</v>
      </c>
      <c r="E119" s="142" t="s">
        <v>1</v>
      </c>
      <c r="F119" s="143">
        <f>F120</f>
        <v>0</v>
      </c>
      <c r="G119" s="9"/>
      <c r="H119" s="9"/>
      <c r="I119" s="9"/>
      <c r="J119" s="9"/>
      <c r="K119" s="9"/>
    </row>
    <row r="120" spans="1:11" ht="25.5" x14ac:dyDescent="0.2">
      <c r="A120" s="136" t="s">
        <v>256</v>
      </c>
      <c r="B120" s="114" t="s">
        <v>22</v>
      </c>
      <c r="C120" s="114" t="s">
        <v>57</v>
      </c>
      <c r="D120" s="125" t="s">
        <v>97</v>
      </c>
      <c r="E120" s="124" t="s">
        <v>1</v>
      </c>
      <c r="F120" s="126">
        <f>F121</f>
        <v>0</v>
      </c>
      <c r="G120" s="9"/>
      <c r="H120" s="9"/>
      <c r="I120" s="9"/>
      <c r="J120" s="9"/>
      <c r="K120" s="9"/>
    </row>
    <row r="121" spans="1:11" ht="27" x14ac:dyDescent="0.25">
      <c r="A121" s="149" t="s">
        <v>263</v>
      </c>
      <c r="B121" s="144" t="s">
        <v>22</v>
      </c>
      <c r="C121" s="144" t="s">
        <v>57</v>
      </c>
      <c r="D121" s="56" t="s">
        <v>98</v>
      </c>
      <c r="E121" s="55" t="s">
        <v>1</v>
      </c>
      <c r="F121" s="123">
        <f>F122+F124</f>
        <v>0</v>
      </c>
      <c r="G121" s="9"/>
      <c r="H121" s="9"/>
      <c r="I121" s="9"/>
      <c r="J121" s="148"/>
      <c r="K121" s="9"/>
    </row>
    <row r="122" spans="1:11" ht="51.75" x14ac:dyDescent="0.25">
      <c r="A122" s="137" t="s">
        <v>257</v>
      </c>
      <c r="B122" s="129" t="s">
        <v>22</v>
      </c>
      <c r="C122" s="129" t="s">
        <v>57</v>
      </c>
      <c r="D122" s="134" t="s">
        <v>259</v>
      </c>
      <c r="E122" s="135" t="s">
        <v>1</v>
      </c>
      <c r="F122" s="87">
        <f>F123</f>
        <v>0</v>
      </c>
      <c r="G122" s="9"/>
      <c r="H122" s="9"/>
      <c r="I122" s="9"/>
      <c r="J122" s="9"/>
      <c r="K122" s="9"/>
    </row>
    <row r="123" spans="1:11" ht="26.25" x14ac:dyDescent="0.25">
      <c r="A123" s="138" t="s">
        <v>45</v>
      </c>
      <c r="B123" s="128" t="s">
        <v>22</v>
      </c>
      <c r="C123" s="128" t="s">
        <v>57</v>
      </c>
      <c r="D123" s="134" t="s">
        <v>259</v>
      </c>
      <c r="E123" s="135" t="s">
        <v>44</v>
      </c>
      <c r="F123" s="87"/>
      <c r="G123" s="9"/>
      <c r="H123" s="9"/>
      <c r="I123" s="9"/>
      <c r="J123" s="9"/>
      <c r="K123" s="9"/>
    </row>
    <row r="124" spans="1:11" ht="63.75" x14ac:dyDescent="0.2">
      <c r="A124" s="130" t="s">
        <v>258</v>
      </c>
      <c r="B124" s="131" t="s">
        <v>22</v>
      </c>
      <c r="C124" s="131" t="s">
        <v>57</v>
      </c>
      <c r="D124" s="125" t="s">
        <v>260</v>
      </c>
      <c r="E124" s="124" t="s">
        <v>1</v>
      </c>
      <c r="F124" s="126">
        <f>F125</f>
        <v>0</v>
      </c>
      <c r="G124" s="9"/>
      <c r="H124" s="9"/>
      <c r="I124" s="9"/>
      <c r="J124" s="9"/>
      <c r="K124" s="9"/>
    </row>
    <row r="125" spans="1:11" ht="26.25" x14ac:dyDescent="0.25">
      <c r="A125" s="138" t="s">
        <v>45</v>
      </c>
      <c r="B125" s="128" t="s">
        <v>22</v>
      </c>
      <c r="C125" s="128" t="s">
        <v>57</v>
      </c>
      <c r="D125" s="134" t="s">
        <v>260</v>
      </c>
      <c r="E125" s="135" t="s">
        <v>44</v>
      </c>
      <c r="F125" s="87"/>
      <c r="G125" s="9"/>
      <c r="H125" s="9"/>
      <c r="I125" s="9"/>
      <c r="J125" s="9"/>
      <c r="K125" s="9"/>
    </row>
    <row r="126" spans="1:11" x14ac:dyDescent="0.2">
      <c r="A126" s="49" t="s">
        <v>56</v>
      </c>
      <c r="B126" s="82" t="s">
        <v>14</v>
      </c>
      <c r="C126" s="82" t="s">
        <v>2</v>
      </c>
      <c r="D126" s="83" t="s">
        <v>97</v>
      </c>
      <c r="E126" s="82" t="s">
        <v>1</v>
      </c>
      <c r="F126" s="84">
        <f>F127</f>
        <v>1876.94</v>
      </c>
      <c r="G126" s="9"/>
      <c r="H126" s="9"/>
      <c r="I126" s="9"/>
      <c r="J126" s="9"/>
      <c r="K126" s="9"/>
    </row>
    <row r="127" spans="1:11" x14ac:dyDescent="0.2">
      <c r="A127" s="52" t="s">
        <v>55</v>
      </c>
      <c r="B127" s="72" t="s">
        <v>14</v>
      </c>
      <c r="C127" s="72" t="s">
        <v>4</v>
      </c>
      <c r="D127" s="75" t="s">
        <v>97</v>
      </c>
      <c r="E127" s="72" t="s">
        <v>1</v>
      </c>
      <c r="F127" s="74">
        <f>F131+F132+F133+F137+F136</f>
        <v>1876.94</v>
      </c>
      <c r="G127" s="9"/>
      <c r="H127" s="9"/>
      <c r="I127" s="9"/>
      <c r="J127" s="9"/>
      <c r="K127" s="9"/>
    </row>
    <row r="128" spans="1:11" ht="27" x14ac:dyDescent="0.2">
      <c r="A128" s="54" t="s">
        <v>264</v>
      </c>
      <c r="B128" s="55" t="s">
        <v>14</v>
      </c>
      <c r="C128" s="55" t="s">
        <v>4</v>
      </c>
      <c r="D128" s="56" t="s">
        <v>119</v>
      </c>
      <c r="E128" s="55" t="s">
        <v>1</v>
      </c>
      <c r="F128" s="123">
        <f>F129+F134</f>
        <v>1876.94</v>
      </c>
      <c r="G128" s="9"/>
      <c r="H128" s="9"/>
      <c r="I128" s="9"/>
      <c r="J128" s="9"/>
      <c r="K128" s="9"/>
    </row>
    <row r="129" spans="1:11" x14ac:dyDescent="0.2">
      <c r="A129" s="12" t="s">
        <v>46</v>
      </c>
      <c r="B129" s="13" t="s">
        <v>14</v>
      </c>
      <c r="C129" s="13" t="s">
        <v>4</v>
      </c>
      <c r="D129" s="18" t="s">
        <v>120</v>
      </c>
      <c r="E129" s="13" t="s">
        <v>1</v>
      </c>
      <c r="F129" s="155">
        <f>F130</f>
        <v>995.34</v>
      </c>
      <c r="G129" s="9"/>
      <c r="H129" s="9"/>
      <c r="I129" s="9"/>
      <c r="J129" s="9"/>
      <c r="K129" s="9"/>
    </row>
    <row r="130" spans="1:11" x14ac:dyDescent="0.2">
      <c r="A130" s="12" t="s">
        <v>54</v>
      </c>
      <c r="B130" s="13" t="s">
        <v>14</v>
      </c>
      <c r="C130" s="13" t="s">
        <v>4</v>
      </c>
      <c r="D130" s="18" t="s">
        <v>247</v>
      </c>
      <c r="E130" s="13" t="s">
        <v>1</v>
      </c>
      <c r="F130" s="155">
        <f>F131+F132+F133</f>
        <v>995.34</v>
      </c>
      <c r="G130" s="9"/>
      <c r="H130" s="9"/>
      <c r="I130" s="9"/>
      <c r="J130" s="9"/>
      <c r="K130" s="9"/>
    </row>
    <row r="131" spans="1:11" ht="25.5" x14ac:dyDescent="0.2">
      <c r="A131" s="12" t="s">
        <v>53</v>
      </c>
      <c r="B131" s="13" t="s">
        <v>14</v>
      </c>
      <c r="C131" s="13" t="s">
        <v>4</v>
      </c>
      <c r="D131" s="18" t="s">
        <v>247</v>
      </c>
      <c r="E131" s="13" t="s">
        <v>5</v>
      </c>
      <c r="F131" s="154">
        <v>667.7</v>
      </c>
      <c r="G131" s="9"/>
      <c r="H131" s="9"/>
      <c r="I131" s="9"/>
      <c r="J131" s="9"/>
      <c r="K131" s="9"/>
    </row>
    <row r="132" spans="1:11" ht="25.5" x14ac:dyDescent="0.2">
      <c r="A132" s="12" t="s">
        <v>45</v>
      </c>
      <c r="B132" s="13" t="s">
        <v>14</v>
      </c>
      <c r="C132" s="13" t="s">
        <v>4</v>
      </c>
      <c r="D132" s="18" t="s">
        <v>247</v>
      </c>
      <c r="E132" s="13" t="s">
        <v>44</v>
      </c>
      <c r="F132" s="155">
        <v>292.06</v>
      </c>
      <c r="G132" s="9"/>
      <c r="H132" s="9"/>
      <c r="I132" s="9"/>
      <c r="J132" s="103"/>
      <c r="K132" s="9"/>
    </row>
    <row r="133" spans="1:11" x14ac:dyDescent="0.2">
      <c r="A133" s="11" t="s">
        <v>52</v>
      </c>
      <c r="B133" s="13" t="s">
        <v>14</v>
      </c>
      <c r="C133" s="13" t="s">
        <v>4</v>
      </c>
      <c r="D133" s="18" t="s">
        <v>247</v>
      </c>
      <c r="E133" s="13" t="s">
        <v>51</v>
      </c>
      <c r="F133" s="155">
        <v>35.58</v>
      </c>
      <c r="G133" s="9"/>
      <c r="H133" s="9"/>
      <c r="I133" s="9"/>
      <c r="J133" s="9"/>
      <c r="K133" s="9"/>
    </row>
    <row r="134" spans="1:11" x14ac:dyDescent="0.2">
      <c r="A134" s="12" t="s">
        <v>46</v>
      </c>
      <c r="B134" s="13" t="s">
        <v>14</v>
      </c>
      <c r="C134" s="13" t="s">
        <v>4</v>
      </c>
      <c r="D134" s="18" t="s">
        <v>174</v>
      </c>
      <c r="E134" s="13" t="s">
        <v>1</v>
      </c>
      <c r="F134" s="155">
        <f>F135</f>
        <v>881.59999999999991</v>
      </c>
      <c r="G134" s="9"/>
      <c r="H134" s="9"/>
      <c r="I134" s="9"/>
      <c r="J134" s="9"/>
      <c r="K134" s="9"/>
    </row>
    <row r="135" spans="1:11" x14ac:dyDescent="0.2">
      <c r="A135" s="12" t="s">
        <v>54</v>
      </c>
      <c r="B135" s="13" t="s">
        <v>14</v>
      </c>
      <c r="C135" s="13" t="s">
        <v>4</v>
      </c>
      <c r="D135" s="18" t="s">
        <v>175</v>
      </c>
      <c r="E135" s="13" t="s">
        <v>1</v>
      </c>
      <c r="F135" s="155">
        <f>F137+F136</f>
        <v>881.59999999999991</v>
      </c>
      <c r="G135" s="9"/>
      <c r="H135" s="9"/>
      <c r="I135" s="9"/>
      <c r="J135" s="9"/>
      <c r="K135" s="9"/>
    </row>
    <row r="136" spans="1:11" x14ac:dyDescent="0.2">
      <c r="A136" s="12" t="s">
        <v>240</v>
      </c>
      <c r="B136" s="13" t="s">
        <v>14</v>
      </c>
      <c r="C136" s="13" t="s">
        <v>4</v>
      </c>
      <c r="D136" s="18" t="s">
        <v>175</v>
      </c>
      <c r="E136" s="13" t="s">
        <v>5</v>
      </c>
      <c r="F136" s="154">
        <v>702.3</v>
      </c>
      <c r="G136" s="9"/>
      <c r="H136" s="9"/>
      <c r="I136" s="9"/>
      <c r="J136" s="9"/>
      <c r="K136" s="9"/>
    </row>
    <row r="137" spans="1:11" ht="25.5" x14ac:dyDescent="0.2">
      <c r="A137" s="40" t="s">
        <v>176</v>
      </c>
      <c r="B137" s="13" t="s">
        <v>14</v>
      </c>
      <c r="C137" s="13" t="s">
        <v>4</v>
      </c>
      <c r="D137" s="18" t="s">
        <v>175</v>
      </c>
      <c r="E137" s="13" t="s">
        <v>51</v>
      </c>
      <c r="F137" s="154">
        <v>179.3</v>
      </c>
      <c r="G137" s="9"/>
      <c r="H137" s="9"/>
      <c r="I137" s="9"/>
      <c r="J137" s="9"/>
      <c r="K137" s="9"/>
    </row>
    <row r="138" spans="1:11" x14ac:dyDescent="0.2">
      <c r="A138" s="49" t="s">
        <v>121</v>
      </c>
      <c r="B138" s="82" t="s">
        <v>12</v>
      </c>
      <c r="C138" s="82" t="s">
        <v>2</v>
      </c>
      <c r="D138" s="83" t="s">
        <v>97</v>
      </c>
      <c r="E138" s="82" t="s">
        <v>1</v>
      </c>
      <c r="F138" s="84">
        <f>F139+F143</f>
        <v>267.68</v>
      </c>
      <c r="G138" s="9"/>
      <c r="H138" s="9"/>
      <c r="I138" s="9"/>
      <c r="J138" s="9"/>
      <c r="K138" s="9"/>
    </row>
    <row r="139" spans="1:11" x14ac:dyDescent="0.2">
      <c r="A139" s="52" t="s">
        <v>50</v>
      </c>
      <c r="B139" s="72" t="s">
        <v>12</v>
      </c>
      <c r="C139" s="72" t="s">
        <v>4</v>
      </c>
      <c r="D139" s="75" t="s">
        <v>97</v>
      </c>
      <c r="E139" s="72" t="s">
        <v>1</v>
      </c>
      <c r="F139" s="74">
        <f>F140</f>
        <v>267.68</v>
      </c>
      <c r="G139" s="9"/>
      <c r="H139" s="9"/>
      <c r="I139" s="9"/>
      <c r="J139" s="9"/>
      <c r="K139" s="9"/>
    </row>
    <row r="140" spans="1:11" x14ac:dyDescent="0.2">
      <c r="A140" s="16" t="s">
        <v>102</v>
      </c>
      <c r="B140" s="80" t="s">
        <v>12</v>
      </c>
      <c r="C140" s="80" t="s">
        <v>4</v>
      </c>
      <c r="D140" s="66" t="s">
        <v>103</v>
      </c>
      <c r="E140" s="80" t="s">
        <v>1</v>
      </c>
      <c r="F140" s="81">
        <f>F141</f>
        <v>267.68</v>
      </c>
      <c r="G140" s="9"/>
      <c r="H140" s="9"/>
      <c r="I140" s="9"/>
      <c r="J140" s="9"/>
      <c r="K140" s="9"/>
    </row>
    <row r="141" spans="1:11" x14ac:dyDescent="0.2">
      <c r="A141" s="11" t="s">
        <v>49</v>
      </c>
      <c r="B141" s="80" t="s">
        <v>12</v>
      </c>
      <c r="C141" s="80" t="s">
        <v>4</v>
      </c>
      <c r="D141" s="66" t="s">
        <v>104</v>
      </c>
      <c r="E141" s="80" t="s">
        <v>1</v>
      </c>
      <c r="F141" s="81">
        <f>F142</f>
        <v>267.68</v>
      </c>
      <c r="G141" s="9"/>
      <c r="H141" s="9"/>
      <c r="I141" s="9"/>
      <c r="J141" s="9"/>
      <c r="K141" s="9"/>
    </row>
    <row r="142" spans="1:11" x14ac:dyDescent="0.2">
      <c r="A142" s="93" t="s">
        <v>274</v>
      </c>
      <c r="B142" s="64" t="s">
        <v>12</v>
      </c>
      <c r="C142" s="64" t="s">
        <v>4</v>
      </c>
      <c r="D142" s="65" t="s">
        <v>116</v>
      </c>
      <c r="E142" s="64" t="s">
        <v>273</v>
      </c>
      <c r="F142" s="58">
        <v>267.68</v>
      </c>
      <c r="G142" s="9"/>
      <c r="H142" s="9"/>
      <c r="I142" s="9"/>
      <c r="J142" s="9"/>
      <c r="K142" s="9"/>
    </row>
    <row r="143" spans="1:11" hidden="1" x14ac:dyDescent="0.2">
      <c r="A143" s="52" t="s">
        <v>123</v>
      </c>
      <c r="B143" s="72" t="s">
        <v>12</v>
      </c>
      <c r="C143" s="72" t="s">
        <v>10</v>
      </c>
      <c r="D143" s="75" t="s">
        <v>97</v>
      </c>
      <c r="E143" s="72" t="s">
        <v>1</v>
      </c>
      <c r="F143" s="57">
        <f>F144</f>
        <v>0</v>
      </c>
      <c r="G143" s="9"/>
      <c r="H143" s="9"/>
      <c r="I143" s="9"/>
      <c r="J143" s="9"/>
      <c r="K143" s="9"/>
    </row>
    <row r="144" spans="1:11" hidden="1" x14ac:dyDescent="0.2">
      <c r="A144" s="54" t="s">
        <v>48</v>
      </c>
      <c r="B144" s="55" t="s">
        <v>12</v>
      </c>
      <c r="C144" s="55" t="s">
        <v>10</v>
      </c>
      <c r="D144" s="56" t="s">
        <v>97</v>
      </c>
      <c r="E144" s="55" t="s">
        <v>1</v>
      </c>
      <c r="F144" s="127">
        <f>F145</f>
        <v>0</v>
      </c>
      <c r="G144" s="9"/>
      <c r="H144" s="9"/>
      <c r="I144" s="9"/>
      <c r="J144" s="9"/>
      <c r="K144" s="9"/>
    </row>
    <row r="145" spans="1:11" hidden="1" x14ac:dyDescent="0.2">
      <c r="A145" s="11" t="s">
        <v>46</v>
      </c>
      <c r="B145" s="124" t="s">
        <v>12</v>
      </c>
      <c r="C145" s="124" t="s">
        <v>10</v>
      </c>
      <c r="D145" s="125" t="s">
        <v>124</v>
      </c>
      <c r="E145" s="124" t="s">
        <v>1</v>
      </c>
      <c r="F145" s="165">
        <f>F146</f>
        <v>0</v>
      </c>
      <c r="G145" s="9"/>
      <c r="H145" s="9"/>
      <c r="I145" s="9"/>
      <c r="J145" s="9"/>
      <c r="K145" s="9"/>
    </row>
    <row r="146" spans="1:11" ht="25.5" hidden="1" x14ac:dyDescent="0.2">
      <c r="A146" s="11" t="s">
        <v>45</v>
      </c>
      <c r="B146" s="124" t="s">
        <v>12</v>
      </c>
      <c r="C146" s="124" t="s">
        <v>10</v>
      </c>
      <c r="D146" s="125" t="s">
        <v>248</v>
      </c>
      <c r="E146" s="124" t="s">
        <v>44</v>
      </c>
      <c r="F146" s="166">
        <v>0</v>
      </c>
      <c r="G146" s="9"/>
      <c r="H146" s="9"/>
      <c r="I146" s="9"/>
      <c r="J146" s="9"/>
      <c r="K146" s="9"/>
    </row>
    <row r="147" spans="1:11" x14ac:dyDescent="0.25">
      <c r="A147" s="9"/>
      <c r="B147" s="9"/>
      <c r="C147" s="17"/>
      <c r="D147" s="9"/>
      <c r="E147" s="10"/>
      <c r="F147" s="9"/>
      <c r="G147" s="9"/>
      <c r="H147" s="9"/>
      <c r="I147" s="9"/>
      <c r="J147" s="9"/>
      <c r="K147" s="9"/>
    </row>
    <row r="148" spans="1:11" x14ac:dyDescent="0.25">
      <c r="A148" s="9"/>
      <c r="B148" s="9"/>
      <c r="C148" s="17"/>
      <c r="D148" s="9"/>
      <c r="E148" s="10"/>
      <c r="F148" s="9"/>
      <c r="G148" s="9"/>
      <c r="H148" s="9"/>
      <c r="I148" s="9"/>
      <c r="J148" s="9"/>
      <c r="K148" s="9"/>
    </row>
    <row r="149" spans="1:11" x14ac:dyDescent="0.25">
      <c r="A149" s="9"/>
      <c r="B149" s="9"/>
      <c r="C149" s="17"/>
      <c r="D149" s="9"/>
      <c r="E149" s="10"/>
      <c r="F149" s="9"/>
      <c r="G149" s="9"/>
      <c r="H149" s="9"/>
      <c r="I149" s="9"/>
      <c r="J149" s="9"/>
      <c r="K149" s="9"/>
    </row>
    <row r="150" spans="1:11" x14ac:dyDescent="0.25">
      <c r="A150" s="9"/>
      <c r="B150" s="9"/>
      <c r="C150" s="17"/>
      <c r="D150" s="9"/>
      <c r="E150" s="10"/>
      <c r="F150" s="9"/>
      <c r="G150" s="9"/>
      <c r="H150" s="9"/>
      <c r="I150" s="9"/>
      <c r="J150" s="9"/>
      <c r="K150" s="9"/>
    </row>
    <row r="151" spans="1:11" x14ac:dyDescent="0.25">
      <c r="A151" s="9"/>
      <c r="B151" s="9"/>
      <c r="C151" s="17"/>
      <c r="D151" s="9"/>
      <c r="E151" s="10"/>
      <c r="F151" s="9"/>
      <c r="G151" s="9"/>
      <c r="H151" s="9"/>
      <c r="I151" s="9"/>
      <c r="J151" s="9"/>
      <c r="K151" s="9"/>
    </row>
    <row r="152" spans="1:11" x14ac:dyDescent="0.25">
      <c r="A152" s="9"/>
      <c r="B152" s="9"/>
      <c r="C152" s="17"/>
      <c r="D152" s="9"/>
      <c r="E152" s="10"/>
      <c r="F152" s="9"/>
      <c r="G152" s="9"/>
      <c r="H152" s="9"/>
      <c r="I152" s="9"/>
      <c r="J152" s="9"/>
      <c r="K152" s="9"/>
    </row>
    <row r="153" spans="1:11" x14ac:dyDescent="0.25">
      <c r="A153" s="9"/>
      <c r="B153" s="9"/>
      <c r="C153" s="17"/>
      <c r="D153" s="9"/>
      <c r="E153" s="10"/>
      <c r="F153" s="9"/>
      <c r="G153" s="9"/>
      <c r="H153" s="9"/>
      <c r="I153" s="9"/>
      <c r="J153" s="9"/>
      <c r="K153" s="9"/>
    </row>
    <row r="154" spans="1:11" x14ac:dyDescent="0.25">
      <c r="A154" s="9"/>
      <c r="B154" s="9"/>
      <c r="C154" s="17"/>
      <c r="D154" s="9"/>
      <c r="E154" s="10"/>
      <c r="F154" s="9"/>
      <c r="G154" s="9"/>
      <c r="H154" s="9"/>
      <c r="I154" s="9"/>
      <c r="J154" s="9"/>
      <c r="K154" s="9"/>
    </row>
    <row r="155" spans="1:11" x14ac:dyDescent="0.25">
      <c r="A155" s="9"/>
      <c r="B155" s="9"/>
      <c r="C155" s="17"/>
      <c r="D155" s="9"/>
      <c r="E155" s="10"/>
      <c r="F155" s="9"/>
      <c r="G155" s="9"/>
      <c r="H155" s="9"/>
      <c r="I155" s="9"/>
      <c r="J155" s="9"/>
      <c r="K155" s="9"/>
    </row>
    <row r="156" spans="1:11" x14ac:dyDescent="0.25">
      <c r="A156" s="9"/>
      <c r="B156" s="9"/>
      <c r="C156" s="17"/>
      <c r="D156" s="9"/>
      <c r="E156" s="10"/>
      <c r="F156" s="9"/>
      <c r="G156" s="9"/>
      <c r="H156" s="9"/>
      <c r="I156" s="9"/>
      <c r="J156" s="9"/>
      <c r="K156" s="9"/>
    </row>
    <row r="157" spans="1:11" x14ac:dyDescent="0.25">
      <c r="A157" s="9"/>
      <c r="B157" s="9"/>
      <c r="C157" s="17"/>
      <c r="D157" s="9"/>
      <c r="E157" s="10"/>
      <c r="F157" s="9"/>
      <c r="G157" s="9"/>
      <c r="H157" s="9"/>
      <c r="I157" s="9"/>
      <c r="J157" s="9"/>
      <c r="K157" s="9"/>
    </row>
    <row r="158" spans="1:11" x14ac:dyDescent="0.25">
      <c r="A158" s="9"/>
      <c r="B158" s="9"/>
      <c r="C158" s="17"/>
      <c r="D158" s="9"/>
      <c r="E158" s="10"/>
      <c r="F158" s="9"/>
      <c r="G158" s="9"/>
      <c r="H158" s="9"/>
      <c r="I158" s="9"/>
      <c r="J158" s="9"/>
      <c r="K158" s="9"/>
    </row>
    <row r="159" spans="1:11" x14ac:dyDescent="0.25">
      <c r="A159" s="9"/>
      <c r="B159" s="9"/>
      <c r="C159" s="17"/>
      <c r="D159" s="9"/>
      <c r="E159" s="10"/>
      <c r="F159" s="9"/>
      <c r="G159" s="9"/>
      <c r="H159" s="9"/>
      <c r="I159" s="9"/>
      <c r="J159" s="9"/>
      <c r="K159" s="9"/>
    </row>
    <row r="160" spans="1:11" x14ac:dyDescent="0.25">
      <c r="A160" s="9"/>
      <c r="B160" s="9"/>
      <c r="C160" s="17"/>
      <c r="D160" s="9"/>
      <c r="E160" s="10"/>
      <c r="F160" s="9"/>
      <c r="G160" s="9"/>
      <c r="H160" s="9"/>
      <c r="I160" s="9"/>
      <c r="J160" s="9"/>
      <c r="K160" s="9"/>
    </row>
    <row r="161" spans="1:11" x14ac:dyDescent="0.25">
      <c r="A161" s="9"/>
      <c r="B161" s="9"/>
      <c r="C161" s="17"/>
      <c r="D161" s="9"/>
      <c r="E161" s="10"/>
      <c r="F161" s="9"/>
      <c r="G161" s="9"/>
      <c r="H161" s="9"/>
      <c r="I161" s="9"/>
      <c r="J161" s="9"/>
      <c r="K161" s="9"/>
    </row>
    <row r="162" spans="1:11" x14ac:dyDescent="0.25">
      <c r="A162" s="9"/>
      <c r="B162" s="9"/>
      <c r="C162" s="17"/>
      <c r="D162" s="9"/>
      <c r="E162" s="10"/>
      <c r="F162" s="9"/>
      <c r="G162" s="9"/>
      <c r="H162" s="9"/>
      <c r="I162" s="9"/>
      <c r="J162" s="9"/>
      <c r="K162" s="9"/>
    </row>
    <row r="163" spans="1:11" x14ac:dyDescent="0.25">
      <c r="A163" s="9"/>
      <c r="B163" s="9"/>
      <c r="C163" s="17"/>
      <c r="D163" s="9"/>
      <c r="E163" s="10"/>
      <c r="F163" s="9"/>
      <c r="G163" s="9"/>
      <c r="H163" s="9"/>
      <c r="I163" s="9"/>
      <c r="J163" s="9"/>
      <c r="K163" s="9"/>
    </row>
    <row r="164" spans="1:11" x14ac:dyDescent="0.25">
      <c r="A164" s="9"/>
      <c r="B164" s="9"/>
      <c r="C164" s="17"/>
      <c r="D164" s="9"/>
      <c r="E164" s="10"/>
      <c r="F164" s="9"/>
      <c r="G164" s="9"/>
      <c r="H164" s="9"/>
      <c r="I164" s="9"/>
      <c r="J164" s="9"/>
      <c r="K164" s="9"/>
    </row>
    <row r="165" spans="1:11" x14ac:dyDescent="0.25">
      <c r="A165" s="9"/>
      <c r="B165" s="9"/>
      <c r="C165" s="17"/>
      <c r="D165" s="9"/>
      <c r="E165" s="10"/>
      <c r="F165" s="9"/>
      <c r="G165" s="9"/>
      <c r="H165" s="9"/>
      <c r="I165" s="9"/>
      <c r="J165" s="9"/>
      <c r="K165" s="9"/>
    </row>
    <row r="166" spans="1:11" x14ac:dyDescent="0.25">
      <c r="A166" s="9"/>
      <c r="B166" s="9"/>
      <c r="C166" s="17"/>
      <c r="D166" s="9"/>
      <c r="E166" s="10"/>
      <c r="F166" s="9"/>
      <c r="G166" s="9"/>
      <c r="H166" s="9"/>
      <c r="I166" s="9"/>
      <c r="J166" s="9"/>
      <c r="K166" s="9"/>
    </row>
    <row r="167" spans="1:11" x14ac:dyDescent="0.25">
      <c r="A167" s="9"/>
      <c r="B167" s="9"/>
      <c r="C167" s="17"/>
      <c r="D167" s="9"/>
      <c r="E167" s="10"/>
      <c r="F167" s="9"/>
      <c r="G167" s="9"/>
      <c r="H167" s="9"/>
      <c r="I167" s="9"/>
      <c r="J167" s="9"/>
      <c r="K167" s="9"/>
    </row>
    <row r="168" spans="1:11" x14ac:dyDescent="0.25">
      <c r="A168" s="9"/>
      <c r="B168" s="9"/>
      <c r="C168" s="17"/>
      <c r="D168" s="9"/>
      <c r="E168" s="10"/>
      <c r="F168" s="9"/>
      <c r="G168" s="9"/>
      <c r="H168" s="9"/>
      <c r="I168" s="9"/>
      <c r="J168" s="9"/>
      <c r="K168" s="9"/>
    </row>
    <row r="169" spans="1:11" x14ac:dyDescent="0.25">
      <c r="A169" s="9"/>
      <c r="B169" s="9"/>
      <c r="C169" s="17"/>
      <c r="D169" s="9"/>
      <c r="E169" s="10"/>
      <c r="F169" s="9"/>
      <c r="G169" s="9"/>
      <c r="H169" s="9"/>
      <c r="I169" s="9"/>
      <c r="J169" s="9"/>
      <c r="K169" s="9"/>
    </row>
    <row r="170" spans="1:11" x14ac:dyDescent="0.25">
      <c r="A170" s="9"/>
      <c r="B170" s="9"/>
      <c r="C170" s="17"/>
      <c r="D170" s="9"/>
      <c r="E170" s="10"/>
      <c r="F170" s="9"/>
      <c r="G170" s="9"/>
      <c r="H170" s="9"/>
      <c r="I170" s="9"/>
      <c r="J170" s="9"/>
      <c r="K170" s="9"/>
    </row>
    <row r="171" spans="1:11" x14ac:dyDescent="0.25">
      <c r="A171" s="9"/>
      <c r="B171" s="9"/>
      <c r="C171" s="17"/>
      <c r="D171" s="9"/>
      <c r="E171" s="10"/>
      <c r="F171" s="9"/>
      <c r="G171" s="9"/>
      <c r="H171" s="9"/>
      <c r="I171" s="9"/>
      <c r="J171" s="9"/>
      <c r="K171" s="9"/>
    </row>
    <row r="172" spans="1:11" x14ac:dyDescent="0.25">
      <c r="A172" s="9"/>
      <c r="B172" s="9"/>
      <c r="C172" s="17"/>
      <c r="D172" s="9"/>
      <c r="E172" s="10"/>
      <c r="F172" s="9"/>
      <c r="G172" s="9"/>
      <c r="H172" s="9"/>
      <c r="I172" s="9"/>
      <c r="J172" s="9"/>
      <c r="K172" s="9"/>
    </row>
    <row r="173" spans="1:11" x14ac:dyDescent="0.25">
      <c r="A173" s="9"/>
      <c r="B173" s="9"/>
      <c r="C173" s="17"/>
      <c r="D173" s="9"/>
      <c r="E173" s="10"/>
      <c r="F173" s="9"/>
      <c r="G173" s="9"/>
      <c r="H173" s="9"/>
      <c r="I173" s="9"/>
      <c r="J173" s="9"/>
      <c r="K173" s="9"/>
    </row>
    <row r="174" spans="1:11" x14ac:dyDescent="0.25">
      <c r="A174" s="9"/>
      <c r="B174" s="9"/>
      <c r="C174" s="17"/>
      <c r="D174" s="9"/>
      <c r="E174" s="10"/>
      <c r="F174" s="9"/>
      <c r="G174" s="9"/>
      <c r="H174" s="9"/>
      <c r="I174" s="9"/>
      <c r="J174" s="9"/>
      <c r="K174" s="9"/>
    </row>
    <row r="175" spans="1:11" x14ac:dyDescent="0.25">
      <c r="A175" s="9"/>
      <c r="B175" s="9"/>
      <c r="C175" s="17"/>
      <c r="D175" s="9"/>
      <c r="E175" s="10"/>
      <c r="F175" s="9"/>
      <c r="G175" s="9"/>
      <c r="H175" s="9"/>
      <c r="I175" s="9"/>
      <c r="J175" s="9"/>
      <c r="K175" s="9"/>
    </row>
    <row r="176" spans="1:11" x14ac:dyDescent="0.25">
      <c r="A176" s="9"/>
      <c r="B176" s="9"/>
      <c r="C176" s="17"/>
      <c r="D176" s="9"/>
      <c r="E176" s="10"/>
      <c r="F176" s="9"/>
      <c r="G176" s="9"/>
      <c r="H176" s="9"/>
      <c r="I176" s="9"/>
      <c r="J176" s="9"/>
      <c r="K176" s="9"/>
    </row>
    <row r="177" spans="1:11" x14ac:dyDescent="0.25">
      <c r="A177" s="9"/>
      <c r="B177" s="9"/>
      <c r="C177" s="17"/>
      <c r="D177" s="9"/>
      <c r="E177" s="10"/>
      <c r="F177" s="9"/>
      <c r="G177" s="9"/>
      <c r="H177" s="9"/>
      <c r="I177" s="9"/>
      <c r="J177" s="9"/>
      <c r="K177" s="9"/>
    </row>
    <row r="178" spans="1:11" x14ac:dyDescent="0.25">
      <c r="A178" s="9"/>
      <c r="B178" s="9"/>
      <c r="C178" s="17"/>
      <c r="D178" s="9"/>
      <c r="E178" s="10"/>
      <c r="F178" s="9"/>
      <c r="G178" s="9"/>
      <c r="H178" s="9"/>
      <c r="I178" s="9"/>
      <c r="J178" s="9"/>
      <c r="K178" s="9"/>
    </row>
    <row r="179" spans="1:11" x14ac:dyDescent="0.25">
      <c r="A179" s="9"/>
      <c r="B179" s="9"/>
      <c r="C179" s="17"/>
      <c r="D179" s="9"/>
      <c r="E179" s="10"/>
      <c r="F179" s="9"/>
      <c r="G179" s="9"/>
      <c r="H179" s="9"/>
      <c r="I179" s="9"/>
      <c r="J179" s="9"/>
      <c r="K179" s="9"/>
    </row>
    <row r="180" spans="1:11" x14ac:dyDescent="0.25">
      <c r="A180" s="9"/>
      <c r="B180" s="9"/>
      <c r="C180" s="17"/>
      <c r="D180" s="9"/>
      <c r="E180" s="10"/>
      <c r="F180" s="9"/>
      <c r="G180" s="9"/>
      <c r="H180" s="9"/>
      <c r="I180" s="9"/>
      <c r="J180" s="9"/>
      <c r="K180" s="9"/>
    </row>
    <row r="181" spans="1:11" x14ac:dyDescent="0.25">
      <c r="A181" s="9"/>
      <c r="B181" s="9"/>
      <c r="C181" s="17"/>
      <c r="D181" s="9"/>
      <c r="E181" s="10"/>
      <c r="F181" s="9"/>
      <c r="G181" s="9"/>
      <c r="H181" s="9"/>
      <c r="I181" s="9"/>
      <c r="J181" s="9"/>
      <c r="K181" s="9"/>
    </row>
    <row r="182" spans="1:11" x14ac:dyDescent="0.25">
      <c r="A182" s="9"/>
      <c r="B182" s="9"/>
      <c r="C182" s="17"/>
      <c r="D182" s="9"/>
      <c r="E182" s="10"/>
      <c r="F182" s="9"/>
      <c r="G182" s="9"/>
      <c r="H182" s="9"/>
      <c r="I182" s="9"/>
      <c r="J182" s="9"/>
      <c r="K182" s="9"/>
    </row>
    <row r="183" spans="1:11" x14ac:dyDescent="0.25">
      <c r="A183" s="9"/>
      <c r="B183" s="9"/>
      <c r="C183" s="17"/>
      <c r="D183" s="9"/>
      <c r="E183" s="10"/>
      <c r="F183" s="9"/>
      <c r="G183" s="9"/>
      <c r="H183" s="9"/>
      <c r="I183" s="9"/>
      <c r="J183" s="9"/>
      <c r="K183" s="9"/>
    </row>
    <row r="184" spans="1:11" x14ac:dyDescent="0.25">
      <c r="A184" s="9"/>
      <c r="B184" s="9"/>
      <c r="C184" s="17"/>
      <c r="D184" s="9"/>
      <c r="E184" s="10"/>
      <c r="F184" s="9"/>
      <c r="G184" s="9"/>
      <c r="H184" s="9"/>
      <c r="I184" s="9"/>
      <c r="J184" s="9"/>
      <c r="K184" s="9"/>
    </row>
    <row r="185" spans="1:11" x14ac:dyDescent="0.25">
      <c r="A185" s="9"/>
      <c r="B185" s="9"/>
      <c r="C185" s="17"/>
      <c r="D185" s="9"/>
      <c r="E185" s="10"/>
      <c r="F185" s="9"/>
      <c r="G185" s="9"/>
      <c r="H185" s="9"/>
      <c r="I185" s="9"/>
      <c r="J185" s="9"/>
      <c r="K185" s="9"/>
    </row>
    <row r="186" spans="1:11" x14ac:dyDescent="0.25">
      <c r="A186" s="9"/>
      <c r="B186" s="9"/>
      <c r="C186" s="17"/>
      <c r="D186" s="9"/>
      <c r="E186" s="10"/>
      <c r="F186" s="9"/>
      <c r="G186" s="9"/>
      <c r="H186" s="9"/>
      <c r="I186" s="9"/>
      <c r="J186" s="9"/>
      <c r="K186" s="9"/>
    </row>
    <row r="187" spans="1:11" x14ac:dyDescent="0.25">
      <c r="A187" s="9"/>
      <c r="B187" s="9"/>
      <c r="C187" s="17"/>
      <c r="D187" s="9"/>
      <c r="E187" s="10"/>
      <c r="F187" s="9"/>
      <c r="G187" s="9"/>
      <c r="H187" s="9"/>
      <c r="I187" s="9"/>
      <c r="J187" s="9"/>
      <c r="K187" s="9"/>
    </row>
    <row r="188" spans="1:11" x14ac:dyDescent="0.25">
      <c r="A188" s="9"/>
      <c r="B188" s="9"/>
      <c r="C188" s="17"/>
      <c r="D188" s="9"/>
      <c r="E188" s="10"/>
      <c r="F188" s="9"/>
      <c r="G188" s="9"/>
      <c r="H188" s="9"/>
      <c r="I188" s="9"/>
      <c r="J188" s="9"/>
      <c r="K188" s="9"/>
    </row>
    <row r="189" spans="1:11" x14ac:dyDescent="0.25">
      <c r="A189" s="9"/>
      <c r="B189" s="9"/>
      <c r="C189" s="17"/>
      <c r="D189" s="9"/>
      <c r="E189" s="10"/>
      <c r="F189" s="9"/>
      <c r="G189" s="9"/>
      <c r="H189" s="9"/>
      <c r="I189" s="9"/>
      <c r="J189" s="9"/>
      <c r="K189" s="9"/>
    </row>
    <row r="190" spans="1:11" x14ac:dyDescent="0.25">
      <c r="A190" s="9"/>
      <c r="B190" s="9"/>
      <c r="C190" s="17"/>
      <c r="D190" s="9"/>
      <c r="E190" s="10"/>
      <c r="F190" s="9"/>
      <c r="G190" s="9"/>
      <c r="H190" s="9"/>
      <c r="I190" s="9"/>
      <c r="J190" s="9"/>
      <c r="K190" s="9"/>
    </row>
    <row r="191" spans="1:11" x14ac:dyDescent="0.25">
      <c r="A191" s="9"/>
      <c r="B191" s="9"/>
      <c r="C191" s="17"/>
      <c r="D191" s="9"/>
      <c r="E191" s="10"/>
      <c r="F191" s="9"/>
      <c r="G191" s="9"/>
      <c r="H191" s="9"/>
      <c r="I191" s="9"/>
      <c r="J191" s="9"/>
      <c r="K191" s="9"/>
    </row>
    <row r="192" spans="1:11" x14ac:dyDescent="0.25">
      <c r="A192" s="9"/>
      <c r="B192" s="9"/>
      <c r="C192" s="17"/>
      <c r="D192" s="9"/>
      <c r="E192" s="10"/>
      <c r="F192" s="9"/>
      <c r="G192" s="9"/>
      <c r="H192" s="9"/>
      <c r="I192" s="9"/>
      <c r="J192" s="9"/>
      <c r="K192" s="9"/>
    </row>
    <row r="193" spans="1:11" x14ac:dyDescent="0.25">
      <c r="A193" s="9"/>
      <c r="B193" s="9"/>
      <c r="C193" s="17"/>
      <c r="D193" s="9"/>
      <c r="E193" s="10"/>
      <c r="F193" s="9"/>
      <c r="G193" s="9"/>
      <c r="H193" s="9"/>
      <c r="I193" s="9"/>
      <c r="J193" s="9"/>
      <c r="K193" s="9"/>
    </row>
    <row r="194" spans="1:11" x14ac:dyDescent="0.25">
      <c r="A194" s="9"/>
      <c r="B194" s="9"/>
      <c r="C194" s="17"/>
      <c r="D194" s="9"/>
      <c r="E194" s="10"/>
      <c r="F194" s="9"/>
      <c r="G194" s="9"/>
      <c r="H194" s="9"/>
      <c r="I194" s="9"/>
      <c r="J194" s="9"/>
      <c r="K194" s="9"/>
    </row>
    <row r="195" spans="1:11" x14ac:dyDescent="0.25">
      <c r="A195" s="9"/>
      <c r="B195" s="9"/>
      <c r="C195" s="17"/>
      <c r="D195" s="9"/>
      <c r="E195" s="10"/>
      <c r="F195" s="9"/>
      <c r="G195" s="9"/>
      <c r="H195" s="9"/>
      <c r="I195" s="9"/>
      <c r="J195" s="9"/>
      <c r="K195" s="9"/>
    </row>
    <row r="196" spans="1:11" x14ac:dyDescent="0.25">
      <c r="A196" s="9"/>
      <c r="B196" s="9"/>
      <c r="C196" s="17"/>
      <c r="D196" s="9"/>
      <c r="E196" s="10"/>
      <c r="F196" s="9"/>
      <c r="G196" s="9"/>
      <c r="H196" s="9"/>
      <c r="I196" s="9"/>
      <c r="J196" s="9"/>
      <c r="K196" s="9"/>
    </row>
    <row r="197" spans="1:11" x14ac:dyDescent="0.25">
      <c r="A197" s="9"/>
      <c r="B197" s="9"/>
      <c r="C197" s="17"/>
      <c r="D197" s="9"/>
      <c r="E197" s="10"/>
      <c r="F197" s="9"/>
      <c r="G197" s="9"/>
      <c r="H197" s="9"/>
      <c r="I197" s="9"/>
      <c r="J197" s="9"/>
      <c r="K197" s="9"/>
    </row>
    <row r="198" spans="1:11" x14ac:dyDescent="0.25">
      <c r="A198" s="9"/>
      <c r="B198" s="9"/>
      <c r="C198" s="17"/>
      <c r="D198" s="9"/>
      <c r="E198" s="10"/>
      <c r="F198" s="9"/>
      <c r="G198" s="9"/>
      <c r="H198" s="9"/>
      <c r="I198" s="9"/>
      <c r="J198" s="9"/>
      <c r="K198" s="9"/>
    </row>
    <row r="199" spans="1:11" x14ac:dyDescent="0.25">
      <c r="A199" s="9"/>
      <c r="B199" s="9"/>
      <c r="C199" s="17"/>
      <c r="D199" s="9"/>
      <c r="E199" s="10"/>
      <c r="F199" s="9"/>
      <c r="G199" s="9"/>
      <c r="H199" s="9"/>
      <c r="I199" s="9"/>
      <c r="J199" s="9"/>
      <c r="K199" s="9"/>
    </row>
    <row r="200" spans="1:11" x14ac:dyDescent="0.25">
      <c r="A200" s="9"/>
      <c r="B200" s="9"/>
      <c r="C200" s="17"/>
      <c r="D200" s="9"/>
      <c r="E200" s="10"/>
      <c r="F200" s="9"/>
      <c r="G200" s="9"/>
      <c r="H200" s="9"/>
      <c r="I200" s="9"/>
      <c r="J200" s="9"/>
      <c r="K200" s="9"/>
    </row>
    <row r="201" spans="1:11" x14ac:dyDescent="0.25">
      <c r="A201" s="9"/>
      <c r="B201" s="9"/>
      <c r="C201" s="17"/>
      <c r="D201" s="9"/>
      <c r="E201" s="10"/>
      <c r="F201" s="9"/>
      <c r="G201" s="9"/>
      <c r="H201" s="9"/>
      <c r="I201" s="9"/>
      <c r="J201" s="9"/>
      <c r="K201" s="9"/>
    </row>
    <row r="202" spans="1:11" x14ac:dyDescent="0.25">
      <c r="A202" s="9"/>
      <c r="B202" s="9"/>
      <c r="C202" s="17"/>
      <c r="D202" s="9"/>
      <c r="E202" s="10"/>
      <c r="F202" s="9"/>
      <c r="G202" s="9"/>
      <c r="H202" s="9"/>
      <c r="I202" s="9"/>
      <c r="J202" s="9"/>
      <c r="K202" s="9"/>
    </row>
    <row r="203" spans="1:11" x14ac:dyDescent="0.25">
      <c r="A203" s="9"/>
      <c r="B203" s="9"/>
      <c r="C203" s="17"/>
      <c r="D203" s="9"/>
      <c r="E203" s="10"/>
      <c r="F203" s="9"/>
      <c r="G203" s="9"/>
      <c r="H203" s="9"/>
      <c r="I203" s="9"/>
      <c r="J203" s="9"/>
      <c r="K203" s="9"/>
    </row>
    <row r="204" spans="1:11" x14ac:dyDescent="0.25">
      <c r="A204" s="9"/>
      <c r="B204" s="9"/>
      <c r="C204" s="17"/>
      <c r="D204" s="9"/>
      <c r="E204" s="10"/>
      <c r="F204" s="9"/>
      <c r="G204" s="9"/>
      <c r="H204" s="9"/>
      <c r="I204" s="9"/>
      <c r="J204" s="9"/>
      <c r="K204" s="9"/>
    </row>
    <row r="205" spans="1:11" x14ac:dyDescent="0.25">
      <c r="A205" s="9"/>
      <c r="B205" s="9"/>
      <c r="C205" s="17"/>
      <c r="D205" s="9"/>
      <c r="E205" s="10"/>
      <c r="F205" s="9"/>
      <c r="G205" s="9"/>
      <c r="H205" s="9"/>
      <c r="I205" s="9"/>
      <c r="J205" s="9"/>
      <c r="K205" s="9"/>
    </row>
    <row r="206" spans="1:11" x14ac:dyDescent="0.25">
      <c r="A206" s="9"/>
      <c r="B206" s="9"/>
      <c r="C206" s="17"/>
      <c r="D206" s="9"/>
      <c r="E206" s="10"/>
      <c r="F206" s="9"/>
      <c r="G206" s="9"/>
      <c r="H206" s="9"/>
      <c r="I206" s="9"/>
      <c r="J206" s="9"/>
      <c r="K206" s="9"/>
    </row>
    <row r="207" spans="1:11" x14ac:dyDescent="0.25">
      <c r="A207" s="9"/>
      <c r="B207" s="9"/>
      <c r="C207" s="17"/>
      <c r="D207" s="9"/>
      <c r="E207" s="10"/>
      <c r="F207" s="9"/>
      <c r="G207" s="9"/>
      <c r="H207" s="9"/>
      <c r="I207" s="9"/>
      <c r="J207" s="9"/>
      <c r="K207" s="9"/>
    </row>
    <row r="208" spans="1:11" x14ac:dyDescent="0.25">
      <c r="A208" s="9"/>
      <c r="B208" s="9"/>
      <c r="C208" s="17"/>
      <c r="D208" s="9"/>
      <c r="E208" s="10"/>
      <c r="F208" s="9"/>
      <c r="G208" s="9"/>
      <c r="H208" s="9"/>
      <c r="I208" s="9"/>
      <c r="J208" s="9"/>
      <c r="K208" s="9"/>
    </row>
    <row r="209" spans="1:11" x14ac:dyDescent="0.25">
      <c r="A209" s="9"/>
      <c r="B209" s="9"/>
      <c r="C209" s="17"/>
      <c r="D209" s="9"/>
      <c r="E209" s="10"/>
      <c r="F209" s="9"/>
      <c r="G209" s="9"/>
      <c r="H209" s="9"/>
      <c r="I209" s="9"/>
      <c r="J209" s="9"/>
      <c r="K209" s="9"/>
    </row>
    <row r="210" spans="1:11" x14ac:dyDescent="0.25">
      <c r="A210" s="9"/>
      <c r="B210" s="9"/>
      <c r="C210" s="17"/>
      <c r="D210" s="9"/>
      <c r="E210" s="10"/>
      <c r="F210" s="9"/>
      <c r="G210" s="9"/>
      <c r="H210" s="9"/>
      <c r="I210" s="9"/>
      <c r="J210" s="9"/>
      <c r="K210" s="9"/>
    </row>
    <row r="211" spans="1:11" x14ac:dyDescent="0.25">
      <c r="A211" s="9"/>
      <c r="B211" s="9"/>
      <c r="C211" s="17"/>
      <c r="D211" s="9"/>
      <c r="E211" s="10"/>
      <c r="F211" s="9"/>
      <c r="G211" s="9"/>
      <c r="H211" s="9"/>
      <c r="I211" s="9"/>
      <c r="J211" s="9"/>
      <c r="K211" s="9"/>
    </row>
    <row r="212" spans="1:11" x14ac:dyDescent="0.25">
      <c r="A212" s="9"/>
      <c r="B212" s="9"/>
      <c r="C212" s="17"/>
      <c r="D212" s="9"/>
      <c r="E212" s="10"/>
      <c r="F212" s="9"/>
      <c r="G212" s="9"/>
      <c r="H212" s="9"/>
      <c r="I212" s="9"/>
      <c r="J212" s="9"/>
      <c r="K212" s="9"/>
    </row>
    <row r="213" spans="1:11" x14ac:dyDescent="0.25">
      <c r="A213" s="9"/>
      <c r="B213" s="9"/>
      <c r="C213" s="17"/>
      <c r="D213" s="9"/>
      <c r="E213" s="10"/>
      <c r="F213" s="9"/>
      <c r="G213" s="9"/>
      <c r="H213" s="9"/>
      <c r="I213" s="9"/>
      <c r="J213" s="9"/>
      <c r="K213" s="9"/>
    </row>
    <row r="214" spans="1:11" x14ac:dyDescent="0.25">
      <c r="A214" s="9"/>
      <c r="B214" s="9"/>
      <c r="C214" s="17"/>
      <c r="D214" s="9"/>
      <c r="E214" s="10"/>
      <c r="F214" s="9"/>
      <c r="G214" s="9"/>
      <c r="H214" s="9"/>
      <c r="I214" s="9"/>
      <c r="J214" s="9"/>
      <c r="K214" s="9"/>
    </row>
    <row r="215" spans="1:11" x14ac:dyDescent="0.25">
      <c r="A215" s="9"/>
      <c r="B215" s="9"/>
      <c r="C215" s="17"/>
      <c r="D215" s="9"/>
      <c r="E215" s="10"/>
      <c r="F215" s="9"/>
      <c r="G215" s="9"/>
      <c r="H215" s="9"/>
      <c r="I215" s="9"/>
      <c r="J215" s="9"/>
      <c r="K215" s="9"/>
    </row>
  </sheetData>
  <autoFilter ref="D1:D215"/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3">
      <formula1>200</formula1>
    </dataValidation>
  </dataValidations>
  <pageMargins left="0.19685039370078741" right="0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207"/>
  <sheetViews>
    <sheetView workbookViewId="0">
      <selection activeCell="E2" sqref="E2:G2"/>
    </sheetView>
  </sheetViews>
  <sheetFormatPr defaultRowHeight="15.75" x14ac:dyDescent="0.25"/>
  <cols>
    <col min="1" max="1" width="54.85546875" customWidth="1"/>
    <col min="2" max="2" width="5.42578125" style="20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4" style="8" customWidth="1"/>
    <col min="8" max="8" width="9.140625" hidden="1" customWidth="1"/>
  </cols>
  <sheetData>
    <row r="1" spans="1:13" ht="15.75" customHeight="1" x14ac:dyDescent="0.2">
      <c r="A1" s="9"/>
      <c r="B1" s="19"/>
      <c r="C1" s="9"/>
      <c r="D1" s="9"/>
      <c r="E1" s="17"/>
      <c r="F1" s="307" t="s">
        <v>127</v>
      </c>
      <c r="G1" s="307"/>
      <c r="H1" s="1"/>
      <c r="I1" s="1"/>
      <c r="J1" s="9"/>
      <c r="K1" s="9"/>
      <c r="L1" s="9"/>
      <c r="M1" s="9"/>
    </row>
    <row r="2" spans="1:13" ht="47.25" customHeight="1" x14ac:dyDescent="0.2">
      <c r="A2" s="9"/>
      <c r="B2" s="19"/>
      <c r="C2" s="14"/>
      <c r="D2" s="14"/>
      <c r="E2" s="322" t="s">
        <v>320</v>
      </c>
      <c r="F2" s="322"/>
      <c r="G2" s="322"/>
      <c r="H2" s="1"/>
      <c r="I2" s="1"/>
      <c r="J2" s="1"/>
      <c r="K2" s="9"/>
      <c r="L2" s="9"/>
      <c r="M2" s="9"/>
    </row>
    <row r="3" spans="1:13" ht="15.75" customHeight="1" x14ac:dyDescent="0.2">
      <c r="A3" s="310" t="s">
        <v>128</v>
      </c>
      <c r="B3" s="310"/>
      <c r="C3" s="310"/>
      <c r="D3" s="310"/>
      <c r="E3" s="310"/>
      <c r="F3" s="310"/>
      <c r="G3" s="310"/>
      <c r="H3" s="310"/>
      <c r="I3" s="9"/>
      <c r="J3" s="9"/>
      <c r="K3" s="9"/>
      <c r="L3" s="9"/>
      <c r="M3" s="9"/>
    </row>
    <row r="4" spans="1:13" ht="27.75" customHeight="1" x14ac:dyDescent="0.2">
      <c r="A4" s="323" t="s">
        <v>287</v>
      </c>
      <c r="B4" s="323"/>
      <c r="C4" s="323"/>
      <c r="D4" s="323"/>
      <c r="E4" s="323"/>
      <c r="F4" s="323"/>
      <c r="G4" s="323"/>
      <c r="H4" s="323"/>
      <c r="I4" s="9"/>
      <c r="J4" s="9"/>
      <c r="K4" s="9"/>
      <c r="L4" s="9"/>
      <c r="M4" s="9"/>
    </row>
    <row r="5" spans="1:13" ht="12.75" x14ac:dyDescent="0.2">
      <c r="A5" s="9"/>
      <c r="B5" s="19"/>
      <c r="C5" s="9"/>
      <c r="D5" s="9"/>
      <c r="E5" s="17"/>
      <c r="F5" s="9"/>
      <c r="G5" s="15" t="s">
        <v>94</v>
      </c>
      <c r="H5" s="9"/>
      <c r="I5" s="9"/>
      <c r="J5" s="9"/>
      <c r="K5" s="9"/>
      <c r="L5" s="9"/>
      <c r="M5" s="9"/>
    </row>
    <row r="6" spans="1:13" ht="12.75" x14ac:dyDescent="0.2">
      <c r="A6" s="324" t="s">
        <v>0</v>
      </c>
      <c r="B6" s="320" t="s">
        <v>129</v>
      </c>
      <c r="C6" s="311" t="s">
        <v>93</v>
      </c>
      <c r="D6" s="311" t="s">
        <v>92</v>
      </c>
      <c r="E6" s="316" t="s">
        <v>91</v>
      </c>
      <c r="F6" s="318" t="s">
        <v>90</v>
      </c>
      <c r="G6" s="313" t="s">
        <v>89</v>
      </c>
      <c r="H6" s="9"/>
      <c r="I6" s="9"/>
      <c r="J6" s="9"/>
      <c r="K6" s="9"/>
      <c r="L6" s="9"/>
      <c r="M6" s="9"/>
    </row>
    <row r="7" spans="1:13" ht="19.5" customHeight="1" x14ac:dyDescent="0.2">
      <c r="A7" s="324"/>
      <c r="B7" s="321"/>
      <c r="C7" s="312"/>
      <c r="D7" s="312"/>
      <c r="E7" s="317"/>
      <c r="F7" s="319"/>
      <c r="G7" s="314"/>
      <c r="H7" s="9"/>
      <c r="I7" s="9"/>
      <c r="J7" s="9"/>
      <c r="K7" s="9"/>
      <c r="L7" s="9"/>
      <c r="M7" s="9"/>
    </row>
    <row r="8" spans="1:13" x14ac:dyDescent="0.2">
      <c r="A8" s="94" t="s">
        <v>88</v>
      </c>
      <c r="B8" s="153">
        <v>915</v>
      </c>
      <c r="C8" s="95" t="s">
        <v>2</v>
      </c>
      <c r="D8" s="95" t="s">
        <v>2</v>
      </c>
      <c r="E8" s="96" t="s">
        <v>97</v>
      </c>
      <c r="F8" s="95" t="s">
        <v>1</v>
      </c>
      <c r="G8" s="97">
        <f>G9+G46+G59+G88+G118+G125+G137+G52</f>
        <v>8148.0300000000007</v>
      </c>
      <c r="H8" s="9"/>
      <c r="I8" s="9"/>
      <c r="J8" s="9"/>
      <c r="K8" s="9"/>
      <c r="L8" s="9"/>
      <c r="M8" s="9"/>
    </row>
    <row r="9" spans="1:13" x14ac:dyDescent="0.2">
      <c r="A9" s="98" t="s">
        <v>87</v>
      </c>
      <c r="B9" s="89">
        <v>915</v>
      </c>
      <c r="C9" s="82" t="s">
        <v>4</v>
      </c>
      <c r="D9" s="82" t="s">
        <v>2</v>
      </c>
      <c r="E9" s="83" t="s">
        <v>97</v>
      </c>
      <c r="F9" s="82" t="s">
        <v>1</v>
      </c>
      <c r="G9" s="84">
        <f>G10+G15+G25+G35+G39+G30</f>
        <v>3730.75</v>
      </c>
      <c r="H9" s="9"/>
      <c r="I9" s="9"/>
      <c r="J9" s="9"/>
      <c r="K9" s="9"/>
      <c r="L9" s="9"/>
      <c r="M9" s="9"/>
    </row>
    <row r="10" spans="1:13" ht="27" x14ac:dyDescent="0.2">
      <c r="A10" s="51" t="s">
        <v>86</v>
      </c>
      <c r="B10" s="88">
        <v>915</v>
      </c>
      <c r="C10" s="160" t="s">
        <v>4</v>
      </c>
      <c r="D10" s="160" t="s">
        <v>20</v>
      </c>
      <c r="E10" s="161" t="s">
        <v>97</v>
      </c>
      <c r="F10" s="160" t="s">
        <v>1</v>
      </c>
      <c r="G10" s="162">
        <f>G14</f>
        <v>750.5</v>
      </c>
      <c r="H10" s="9"/>
      <c r="I10" s="9"/>
      <c r="J10" s="9"/>
      <c r="K10" s="9"/>
      <c r="L10" s="9"/>
      <c r="M10" s="9"/>
    </row>
    <row r="11" spans="1:13" ht="27" x14ac:dyDescent="0.2">
      <c r="A11" s="54" t="s">
        <v>263</v>
      </c>
      <c r="B11" s="90">
        <v>915</v>
      </c>
      <c r="C11" s="55" t="s">
        <v>4</v>
      </c>
      <c r="D11" s="55" t="s">
        <v>20</v>
      </c>
      <c r="E11" s="56" t="s">
        <v>98</v>
      </c>
      <c r="F11" s="55" t="s">
        <v>1</v>
      </c>
      <c r="G11" s="123">
        <f>G12</f>
        <v>750.5</v>
      </c>
      <c r="H11" s="9"/>
      <c r="I11" s="9"/>
      <c r="J11" s="9"/>
      <c r="K11" s="9"/>
      <c r="L11" s="9"/>
      <c r="M11" s="9"/>
    </row>
    <row r="12" spans="1:13" ht="25.5" x14ac:dyDescent="0.2">
      <c r="A12" s="11" t="s">
        <v>47</v>
      </c>
      <c r="B12" s="39">
        <v>915</v>
      </c>
      <c r="C12" s="64" t="s">
        <v>4</v>
      </c>
      <c r="D12" s="64" t="s">
        <v>20</v>
      </c>
      <c r="E12" s="65" t="s">
        <v>99</v>
      </c>
      <c r="F12" s="64" t="s">
        <v>1</v>
      </c>
      <c r="G12" s="69">
        <f>G13</f>
        <v>750.5</v>
      </c>
      <c r="H12" s="9"/>
      <c r="I12" s="9"/>
      <c r="J12" s="9"/>
      <c r="K12" s="9"/>
      <c r="L12" s="9"/>
      <c r="M12" s="9"/>
    </row>
    <row r="13" spans="1:13" x14ac:dyDescent="0.2">
      <c r="A13" s="11" t="s">
        <v>85</v>
      </c>
      <c r="B13" s="39">
        <v>915</v>
      </c>
      <c r="C13" s="64" t="s">
        <v>4</v>
      </c>
      <c r="D13" s="64" t="s">
        <v>20</v>
      </c>
      <c r="E13" s="65" t="s">
        <v>100</v>
      </c>
      <c r="F13" s="64" t="s">
        <v>1</v>
      </c>
      <c r="G13" s="69">
        <f>G14</f>
        <v>750.5</v>
      </c>
      <c r="H13" s="9"/>
      <c r="I13" s="9"/>
      <c r="J13" s="9"/>
      <c r="K13" s="9"/>
      <c r="L13" s="9"/>
      <c r="M13" s="9"/>
    </row>
    <row r="14" spans="1:13" ht="25.5" x14ac:dyDescent="0.2">
      <c r="A14" s="11" t="s">
        <v>73</v>
      </c>
      <c r="B14" s="39">
        <v>915</v>
      </c>
      <c r="C14" s="64" t="s">
        <v>4</v>
      </c>
      <c r="D14" s="64" t="s">
        <v>20</v>
      </c>
      <c r="E14" s="65" t="s">
        <v>100</v>
      </c>
      <c r="F14" s="64" t="s">
        <v>16</v>
      </c>
      <c r="G14" s="152">
        <v>750.5</v>
      </c>
      <c r="H14" s="9"/>
      <c r="I14" s="9"/>
      <c r="J14" s="9"/>
      <c r="K14" s="9"/>
      <c r="L14" s="9"/>
      <c r="M14" s="9"/>
    </row>
    <row r="15" spans="1:13" ht="40.5" x14ac:dyDescent="0.2">
      <c r="A15" s="51" t="s">
        <v>84</v>
      </c>
      <c r="B15" s="88">
        <v>915</v>
      </c>
      <c r="C15" s="160" t="s">
        <v>4</v>
      </c>
      <c r="D15" s="160" t="s">
        <v>41</v>
      </c>
      <c r="E15" s="161" t="s">
        <v>97</v>
      </c>
      <c r="F15" s="160" t="s">
        <v>1</v>
      </c>
      <c r="G15" s="162">
        <f>G16</f>
        <v>1869.73</v>
      </c>
      <c r="H15" s="9"/>
      <c r="I15" s="9"/>
      <c r="J15" s="9"/>
      <c r="K15" s="9"/>
      <c r="L15" s="9"/>
      <c r="M15" s="9"/>
    </row>
    <row r="16" spans="1:13" ht="27" x14ac:dyDescent="0.2">
      <c r="A16" s="54" t="s">
        <v>263</v>
      </c>
      <c r="B16" s="90">
        <v>915</v>
      </c>
      <c r="C16" s="55" t="s">
        <v>4</v>
      </c>
      <c r="D16" s="55" t="s">
        <v>41</v>
      </c>
      <c r="E16" s="56" t="s">
        <v>98</v>
      </c>
      <c r="F16" s="55" t="s">
        <v>1</v>
      </c>
      <c r="G16" s="127">
        <f>G19+G17</f>
        <v>1869.73</v>
      </c>
      <c r="H16" s="9"/>
      <c r="I16" s="9"/>
      <c r="J16" s="9"/>
      <c r="K16" s="9"/>
      <c r="L16" s="9"/>
      <c r="M16" s="9"/>
    </row>
    <row r="17" spans="1:13" x14ac:dyDescent="0.2">
      <c r="A17" s="196"/>
      <c r="B17" s="113"/>
      <c r="C17" s="64" t="s">
        <v>4</v>
      </c>
      <c r="D17" s="64" t="s">
        <v>41</v>
      </c>
      <c r="E17" s="65" t="s">
        <v>315</v>
      </c>
      <c r="F17" s="64" t="s">
        <v>1</v>
      </c>
      <c r="G17" s="69">
        <f>G18</f>
        <v>77.7</v>
      </c>
      <c r="H17" s="9"/>
      <c r="I17" s="9"/>
      <c r="J17" s="9"/>
      <c r="K17" s="9"/>
      <c r="L17" s="9"/>
      <c r="M17" s="9"/>
    </row>
    <row r="18" spans="1:13" x14ac:dyDescent="0.2">
      <c r="A18" s="196"/>
      <c r="B18" s="113"/>
      <c r="C18" s="64" t="s">
        <v>4</v>
      </c>
      <c r="D18" s="64" t="s">
        <v>41</v>
      </c>
      <c r="E18" s="65" t="s">
        <v>315</v>
      </c>
      <c r="F18" s="64" t="s">
        <v>16</v>
      </c>
      <c r="G18" s="152">
        <v>77.7</v>
      </c>
      <c r="H18" s="9"/>
      <c r="I18" s="9"/>
      <c r="J18" s="9"/>
      <c r="K18" s="9"/>
      <c r="L18" s="9"/>
      <c r="M18" s="9"/>
    </row>
    <row r="19" spans="1:13" ht="25.5" x14ac:dyDescent="0.2">
      <c r="A19" s="11" t="s">
        <v>47</v>
      </c>
      <c r="B19" s="39">
        <v>915</v>
      </c>
      <c r="C19" s="64" t="s">
        <v>4</v>
      </c>
      <c r="D19" s="64" t="s">
        <v>41</v>
      </c>
      <c r="E19" s="65" t="s">
        <v>99</v>
      </c>
      <c r="F19" s="64" t="s">
        <v>1</v>
      </c>
      <c r="G19" s="69">
        <f>G20+G23</f>
        <v>1792.03</v>
      </c>
      <c r="H19" s="9"/>
      <c r="I19" s="9"/>
      <c r="J19" s="9"/>
      <c r="K19" s="9"/>
      <c r="L19" s="9"/>
      <c r="M19" s="9"/>
    </row>
    <row r="20" spans="1:13" ht="25.5" x14ac:dyDescent="0.25">
      <c r="A20" s="11" t="s">
        <v>83</v>
      </c>
      <c r="B20" s="194">
        <v>915</v>
      </c>
      <c r="C20" s="64" t="s">
        <v>4</v>
      </c>
      <c r="D20" s="64" t="s">
        <v>41</v>
      </c>
      <c r="E20" s="65" t="s">
        <v>101</v>
      </c>
      <c r="F20" s="64" t="s">
        <v>1</v>
      </c>
      <c r="G20" s="69">
        <f>G21+G22+G24</f>
        <v>1792.03</v>
      </c>
      <c r="H20" s="9"/>
      <c r="I20" s="9"/>
      <c r="J20" s="9"/>
      <c r="K20" s="9"/>
      <c r="L20" s="9"/>
      <c r="M20" s="9"/>
    </row>
    <row r="21" spans="1:13" ht="25.5" x14ac:dyDescent="0.25">
      <c r="A21" s="11" t="s">
        <v>73</v>
      </c>
      <c r="B21" s="194">
        <v>915</v>
      </c>
      <c r="C21" s="64" t="s">
        <v>4</v>
      </c>
      <c r="D21" s="64" t="s">
        <v>41</v>
      </c>
      <c r="E21" s="65" t="s">
        <v>101</v>
      </c>
      <c r="F21" s="64" t="s">
        <v>16</v>
      </c>
      <c r="G21" s="152">
        <v>1509.8</v>
      </c>
      <c r="H21" s="9"/>
      <c r="I21" s="9"/>
      <c r="J21" s="9"/>
      <c r="K21" s="9"/>
      <c r="L21" s="9"/>
      <c r="M21" s="9"/>
    </row>
    <row r="22" spans="1:13" ht="25.5" x14ac:dyDescent="0.25">
      <c r="A22" s="11" t="s">
        <v>45</v>
      </c>
      <c r="B22" s="194">
        <v>915</v>
      </c>
      <c r="C22" s="124" t="s">
        <v>4</v>
      </c>
      <c r="D22" s="124" t="s">
        <v>41</v>
      </c>
      <c r="E22" s="125" t="s">
        <v>101</v>
      </c>
      <c r="F22" s="124" t="s">
        <v>44</v>
      </c>
      <c r="G22" s="155">
        <v>280.43</v>
      </c>
      <c r="H22" s="9"/>
      <c r="I22" s="9"/>
      <c r="J22" s="9"/>
      <c r="K22" s="9"/>
      <c r="L22" s="9"/>
      <c r="M22" s="9"/>
    </row>
    <row r="23" spans="1:13" x14ac:dyDescent="0.2">
      <c r="A23" s="11" t="s">
        <v>21</v>
      </c>
      <c r="B23" s="118">
        <v>915</v>
      </c>
      <c r="C23" s="64" t="s">
        <v>4</v>
      </c>
      <c r="D23" s="64" t="s">
        <v>41</v>
      </c>
      <c r="E23" s="65" t="s">
        <v>199</v>
      </c>
      <c r="F23" s="64" t="s">
        <v>65</v>
      </c>
      <c r="G23" s="152"/>
      <c r="H23" s="9"/>
      <c r="I23" s="9"/>
      <c r="J23" s="9"/>
      <c r="K23" s="9"/>
      <c r="L23" s="9"/>
      <c r="M23" s="9"/>
    </row>
    <row r="24" spans="1:13" x14ac:dyDescent="0.2">
      <c r="A24" s="11" t="s">
        <v>62</v>
      </c>
      <c r="B24" s="118">
        <v>915</v>
      </c>
      <c r="C24" s="64" t="s">
        <v>4</v>
      </c>
      <c r="D24" s="64" t="s">
        <v>41</v>
      </c>
      <c r="E24" s="65" t="s">
        <v>101</v>
      </c>
      <c r="F24" s="64" t="s">
        <v>51</v>
      </c>
      <c r="G24" s="177">
        <v>1.8</v>
      </c>
      <c r="H24" s="9"/>
      <c r="I24" s="9"/>
      <c r="J24" s="9"/>
      <c r="K24" s="9"/>
      <c r="L24" s="9"/>
      <c r="M24" s="9"/>
    </row>
    <row r="25" spans="1:13" ht="40.5" x14ac:dyDescent="0.2">
      <c r="A25" s="51" t="s">
        <v>82</v>
      </c>
      <c r="B25" s="88">
        <v>915</v>
      </c>
      <c r="C25" s="160" t="s">
        <v>4</v>
      </c>
      <c r="D25" s="160" t="s">
        <v>10</v>
      </c>
      <c r="E25" s="161" t="s">
        <v>97</v>
      </c>
      <c r="F25" s="160" t="s">
        <v>1</v>
      </c>
      <c r="G25" s="162">
        <f>G26</f>
        <v>4</v>
      </c>
      <c r="H25" s="9"/>
      <c r="I25" s="9"/>
      <c r="J25" s="9"/>
      <c r="K25" s="9"/>
      <c r="L25" s="9"/>
      <c r="M25" s="9"/>
    </row>
    <row r="26" spans="1:13" ht="27" x14ac:dyDescent="0.2">
      <c r="A26" s="54" t="s">
        <v>263</v>
      </c>
      <c r="B26" s="90">
        <v>915</v>
      </c>
      <c r="C26" s="55" t="s">
        <v>4</v>
      </c>
      <c r="D26" s="55" t="s">
        <v>10</v>
      </c>
      <c r="E26" s="56" t="s">
        <v>98</v>
      </c>
      <c r="F26" s="55" t="s">
        <v>1</v>
      </c>
      <c r="G26" s="123">
        <f>G27</f>
        <v>4</v>
      </c>
      <c r="H26" s="9"/>
      <c r="I26" s="9"/>
      <c r="J26" s="9"/>
      <c r="K26" s="9"/>
      <c r="L26" s="9"/>
      <c r="M26" s="9"/>
    </row>
    <row r="27" spans="1:13" ht="25.5" x14ac:dyDescent="0.2">
      <c r="A27" s="11" t="s">
        <v>47</v>
      </c>
      <c r="B27" s="39">
        <v>915</v>
      </c>
      <c r="C27" s="124" t="s">
        <v>4</v>
      </c>
      <c r="D27" s="124" t="s">
        <v>10</v>
      </c>
      <c r="E27" s="159" t="s">
        <v>99</v>
      </c>
      <c r="F27" s="124" t="s">
        <v>1</v>
      </c>
      <c r="G27" s="163">
        <f>G28</f>
        <v>4</v>
      </c>
      <c r="H27" s="9"/>
      <c r="I27" s="9"/>
      <c r="J27" s="9"/>
      <c r="K27" s="9"/>
      <c r="L27" s="9"/>
      <c r="M27" s="9"/>
    </row>
    <row r="28" spans="1:13" ht="38.25" x14ac:dyDescent="0.2">
      <c r="A28" s="11" t="s">
        <v>215</v>
      </c>
      <c r="B28" s="39">
        <v>915</v>
      </c>
      <c r="C28" s="124" t="s">
        <v>4</v>
      </c>
      <c r="D28" s="124" t="s">
        <v>10</v>
      </c>
      <c r="E28" s="159" t="s">
        <v>202</v>
      </c>
      <c r="F28" s="124" t="s">
        <v>1</v>
      </c>
      <c r="G28" s="163">
        <f>G29</f>
        <v>4</v>
      </c>
      <c r="H28" s="9"/>
      <c r="I28" s="9"/>
      <c r="J28" s="9"/>
      <c r="K28" s="9"/>
      <c r="L28" s="9"/>
      <c r="M28" s="9"/>
    </row>
    <row r="29" spans="1:13" x14ac:dyDescent="0.2">
      <c r="A29" s="11" t="s">
        <v>21</v>
      </c>
      <c r="B29" s="39">
        <v>915</v>
      </c>
      <c r="C29" s="124" t="s">
        <v>4</v>
      </c>
      <c r="D29" s="124" t="s">
        <v>10</v>
      </c>
      <c r="E29" s="159" t="s">
        <v>202</v>
      </c>
      <c r="F29" s="124" t="s">
        <v>65</v>
      </c>
      <c r="G29" s="163">
        <v>4</v>
      </c>
      <c r="H29" s="9"/>
      <c r="I29" s="9"/>
      <c r="J29" s="9"/>
      <c r="K29" s="9"/>
      <c r="L29" s="9"/>
      <c r="M29" s="9"/>
    </row>
    <row r="30" spans="1:13" x14ac:dyDescent="0.2">
      <c r="A30" s="71" t="s">
        <v>203</v>
      </c>
      <c r="B30" s="88">
        <v>915</v>
      </c>
      <c r="C30" s="72" t="s">
        <v>4</v>
      </c>
      <c r="D30" s="72" t="s">
        <v>22</v>
      </c>
      <c r="E30" s="73" t="s">
        <v>97</v>
      </c>
      <c r="F30" s="72" t="s">
        <v>1</v>
      </c>
      <c r="G30" s="74">
        <f>G31</f>
        <v>0</v>
      </c>
      <c r="H30" s="9"/>
      <c r="I30" s="9"/>
      <c r="J30" s="9"/>
      <c r="K30" s="9"/>
      <c r="L30" s="9"/>
      <c r="M30" s="9"/>
    </row>
    <row r="31" spans="1:13" x14ac:dyDescent="0.2">
      <c r="A31" s="16" t="s">
        <v>102</v>
      </c>
      <c r="B31" s="39">
        <v>915</v>
      </c>
      <c r="C31" s="64" t="s">
        <v>4</v>
      </c>
      <c r="D31" s="64" t="s">
        <v>22</v>
      </c>
      <c r="E31" s="70" t="s">
        <v>103</v>
      </c>
      <c r="F31" s="64" t="s">
        <v>1</v>
      </c>
      <c r="G31" s="69">
        <f>G32</f>
        <v>0</v>
      </c>
      <c r="H31" s="9"/>
      <c r="I31" s="9"/>
      <c r="J31" s="9"/>
      <c r="K31" s="9"/>
      <c r="L31" s="9"/>
      <c r="M31" s="9"/>
    </row>
    <row r="32" spans="1:13" ht="25.5" x14ac:dyDescent="0.2">
      <c r="A32" s="11" t="s">
        <v>47</v>
      </c>
      <c r="B32" s="39">
        <v>915</v>
      </c>
      <c r="C32" s="64" t="s">
        <v>4</v>
      </c>
      <c r="D32" s="64" t="s">
        <v>22</v>
      </c>
      <c r="E32" s="70" t="s">
        <v>104</v>
      </c>
      <c r="F32" s="64" t="s">
        <v>1</v>
      </c>
      <c r="G32" s="69">
        <f>G33</f>
        <v>0</v>
      </c>
      <c r="H32" s="9"/>
      <c r="I32" s="9"/>
      <c r="J32" s="9"/>
      <c r="K32" s="9"/>
      <c r="L32" s="9"/>
      <c r="M32" s="9"/>
    </row>
    <row r="33" spans="1:13" x14ac:dyDescent="0.2">
      <c r="A33" s="11" t="s">
        <v>46</v>
      </c>
      <c r="B33" s="39">
        <v>915</v>
      </c>
      <c r="C33" s="64" t="s">
        <v>4</v>
      </c>
      <c r="D33" s="64" t="s">
        <v>22</v>
      </c>
      <c r="E33" s="70" t="s">
        <v>209</v>
      </c>
      <c r="F33" s="64" t="s">
        <v>1</v>
      </c>
      <c r="G33" s="69">
        <f>G34</f>
        <v>0</v>
      </c>
      <c r="H33" s="9"/>
      <c r="I33" s="9"/>
      <c r="J33" s="9"/>
      <c r="K33" s="9"/>
      <c r="L33" s="9"/>
      <c r="M33" s="9"/>
    </row>
    <row r="34" spans="1:13" x14ac:dyDescent="0.2">
      <c r="A34" s="11" t="s">
        <v>62</v>
      </c>
      <c r="B34" s="39">
        <v>915</v>
      </c>
      <c r="C34" s="64" t="s">
        <v>4</v>
      </c>
      <c r="D34" s="64" t="s">
        <v>22</v>
      </c>
      <c r="E34" s="70" t="s">
        <v>204</v>
      </c>
      <c r="F34" s="64" t="s">
        <v>51</v>
      </c>
      <c r="G34" s="69">
        <v>0</v>
      </c>
      <c r="H34" s="9"/>
      <c r="I34" s="9"/>
      <c r="J34" s="9"/>
      <c r="K34" s="9"/>
      <c r="L34" s="9"/>
      <c r="M34" s="9"/>
    </row>
    <row r="35" spans="1:13" x14ac:dyDescent="0.2">
      <c r="A35" s="51" t="s">
        <v>81</v>
      </c>
      <c r="B35" s="88">
        <v>915</v>
      </c>
      <c r="C35" s="72" t="s">
        <v>4</v>
      </c>
      <c r="D35" s="72" t="s">
        <v>15</v>
      </c>
      <c r="E35" s="75" t="s">
        <v>97</v>
      </c>
      <c r="F35" s="72" t="s">
        <v>1</v>
      </c>
      <c r="G35" s="74">
        <f>G36</f>
        <v>1</v>
      </c>
      <c r="H35" s="9"/>
      <c r="I35" s="9"/>
      <c r="J35" s="9"/>
      <c r="K35" s="9"/>
      <c r="L35" s="9"/>
      <c r="M35" s="9"/>
    </row>
    <row r="36" spans="1:13" ht="27" x14ac:dyDescent="0.2">
      <c r="A36" s="54" t="s">
        <v>263</v>
      </c>
      <c r="B36" s="90">
        <v>915</v>
      </c>
      <c r="C36" s="55" t="s">
        <v>4</v>
      </c>
      <c r="D36" s="55" t="s">
        <v>15</v>
      </c>
      <c r="E36" s="56" t="s">
        <v>98</v>
      </c>
      <c r="F36" s="55" t="s">
        <v>1</v>
      </c>
      <c r="G36" s="123">
        <f>G37</f>
        <v>1</v>
      </c>
      <c r="H36" s="9"/>
      <c r="I36" s="9"/>
      <c r="J36" s="9"/>
      <c r="K36" s="9"/>
      <c r="L36" s="9"/>
      <c r="M36" s="9"/>
    </row>
    <row r="37" spans="1:13" ht="25.5" x14ac:dyDescent="0.2">
      <c r="A37" s="11" t="s">
        <v>47</v>
      </c>
      <c r="B37" s="39">
        <v>915</v>
      </c>
      <c r="C37" s="124" t="s">
        <v>4</v>
      </c>
      <c r="D37" s="124" t="s">
        <v>15</v>
      </c>
      <c r="E37" s="125" t="s">
        <v>99</v>
      </c>
      <c r="F37" s="124" t="s">
        <v>1</v>
      </c>
      <c r="G37" s="163">
        <f>G38</f>
        <v>1</v>
      </c>
      <c r="H37" s="9"/>
      <c r="I37" s="9"/>
      <c r="J37" s="9"/>
      <c r="K37" s="9"/>
      <c r="L37" s="9"/>
      <c r="M37" s="9"/>
    </row>
    <row r="38" spans="1:13" x14ac:dyDescent="0.2">
      <c r="A38" s="11" t="s">
        <v>80</v>
      </c>
      <c r="B38" s="39">
        <v>915</v>
      </c>
      <c r="C38" s="124" t="s">
        <v>4</v>
      </c>
      <c r="D38" s="124" t="s">
        <v>15</v>
      </c>
      <c r="E38" s="125" t="s">
        <v>105</v>
      </c>
      <c r="F38" s="124" t="s">
        <v>79</v>
      </c>
      <c r="G38" s="163">
        <v>1</v>
      </c>
      <c r="H38" s="9"/>
      <c r="I38" s="9"/>
      <c r="J38" s="9"/>
      <c r="K38" s="9"/>
      <c r="L38" s="9"/>
      <c r="M38" s="9"/>
    </row>
    <row r="39" spans="1:13" x14ac:dyDescent="0.2">
      <c r="A39" s="99" t="s">
        <v>78</v>
      </c>
      <c r="B39" s="88">
        <v>915</v>
      </c>
      <c r="C39" s="72" t="s">
        <v>4</v>
      </c>
      <c r="D39" s="72" t="s">
        <v>17</v>
      </c>
      <c r="E39" s="75" t="s">
        <v>97</v>
      </c>
      <c r="F39" s="72" t="s">
        <v>1</v>
      </c>
      <c r="G39" s="79">
        <f>G41</f>
        <v>1105.52</v>
      </c>
      <c r="H39" s="9"/>
      <c r="I39" s="9"/>
      <c r="J39" s="9"/>
      <c r="K39" s="9"/>
      <c r="L39" s="9"/>
      <c r="M39" s="9"/>
    </row>
    <row r="40" spans="1:13" ht="27" x14ac:dyDescent="0.2">
      <c r="A40" s="54" t="s">
        <v>272</v>
      </c>
      <c r="B40" s="90">
        <v>915</v>
      </c>
      <c r="C40" s="55" t="s">
        <v>4</v>
      </c>
      <c r="D40" s="55" t="s">
        <v>17</v>
      </c>
      <c r="E40" s="56" t="s">
        <v>98</v>
      </c>
      <c r="F40" s="55" t="s">
        <v>1</v>
      </c>
      <c r="G40" s="123">
        <f>G41</f>
        <v>1105.52</v>
      </c>
      <c r="H40" s="9"/>
      <c r="I40" s="9"/>
      <c r="J40" s="9"/>
      <c r="K40" s="9"/>
      <c r="L40" s="9"/>
      <c r="M40" s="9"/>
    </row>
    <row r="41" spans="1:13" ht="25.5" x14ac:dyDescent="0.2">
      <c r="A41" s="171" t="s">
        <v>47</v>
      </c>
      <c r="B41" s="39">
        <v>915</v>
      </c>
      <c r="C41" s="13" t="s">
        <v>4</v>
      </c>
      <c r="D41" s="13" t="s">
        <v>17</v>
      </c>
      <c r="E41" s="18" t="s">
        <v>99</v>
      </c>
      <c r="F41" s="169" t="s">
        <v>1</v>
      </c>
      <c r="G41" s="170">
        <f>G42</f>
        <v>1105.52</v>
      </c>
      <c r="H41" s="9"/>
      <c r="I41" s="9"/>
      <c r="J41" s="9"/>
      <c r="K41" s="9"/>
      <c r="L41" s="9"/>
      <c r="M41" s="9"/>
    </row>
    <row r="42" spans="1:13" ht="25.5" x14ac:dyDescent="0.2">
      <c r="A42" s="11" t="s">
        <v>83</v>
      </c>
      <c r="B42" s="39">
        <v>915</v>
      </c>
      <c r="C42" s="13" t="s">
        <v>4</v>
      </c>
      <c r="D42" s="13" t="s">
        <v>17</v>
      </c>
      <c r="E42" s="18" t="s">
        <v>106</v>
      </c>
      <c r="F42" s="13" t="s">
        <v>1</v>
      </c>
      <c r="G42" s="155">
        <f>G43+G44+G45</f>
        <v>1105.52</v>
      </c>
      <c r="H42" s="9"/>
      <c r="I42" s="9"/>
      <c r="J42" s="9"/>
      <c r="K42" s="9"/>
      <c r="L42" s="9"/>
      <c r="M42" s="9"/>
    </row>
    <row r="43" spans="1:13" ht="25.5" x14ac:dyDescent="0.2">
      <c r="A43" s="12" t="s">
        <v>77</v>
      </c>
      <c r="B43" s="39">
        <v>915</v>
      </c>
      <c r="C43" s="13" t="s">
        <v>4</v>
      </c>
      <c r="D43" s="13" t="s">
        <v>17</v>
      </c>
      <c r="E43" s="18" t="s">
        <v>106</v>
      </c>
      <c r="F43" s="13" t="s">
        <v>5</v>
      </c>
      <c r="G43" s="164">
        <v>834.2</v>
      </c>
      <c r="H43" s="9"/>
      <c r="I43" s="9"/>
      <c r="J43" s="9"/>
      <c r="K43" s="9"/>
      <c r="L43" s="9"/>
      <c r="M43" s="9"/>
    </row>
    <row r="44" spans="1:13" ht="25.5" x14ac:dyDescent="0.2">
      <c r="A44" s="11" t="s">
        <v>45</v>
      </c>
      <c r="B44" s="39">
        <v>915</v>
      </c>
      <c r="C44" s="13" t="s">
        <v>4</v>
      </c>
      <c r="D44" s="13" t="s">
        <v>17</v>
      </c>
      <c r="E44" s="18" t="s">
        <v>106</v>
      </c>
      <c r="F44" s="13" t="s">
        <v>44</v>
      </c>
      <c r="G44" s="154">
        <v>269.58</v>
      </c>
      <c r="H44" s="9"/>
      <c r="I44" s="9"/>
      <c r="J44" s="9"/>
      <c r="K44" s="9"/>
      <c r="L44" s="9"/>
      <c r="M44" s="9"/>
    </row>
    <row r="45" spans="1:13" x14ac:dyDescent="0.2">
      <c r="A45" s="11" t="s">
        <v>62</v>
      </c>
      <c r="B45" s="118">
        <v>915</v>
      </c>
      <c r="C45" s="13" t="s">
        <v>4</v>
      </c>
      <c r="D45" s="13" t="s">
        <v>17</v>
      </c>
      <c r="E45" s="18" t="s">
        <v>106</v>
      </c>
      <c r="F45" s="13" t="s">
        <v>51</v>
      </c>
      <c r="G45" s="155">
        <v>1.74</v>
      </c>
      <c r="H45" s="9"/>
      <c r="I45" s="9"/>
      <c r="J45" s="9"/>
      <c r="K45" s="9"/>
      <c r="L45" s="9"/>
      <c r="M45" s="9"/>
    </row>
    <row r="46" spans="1:13" x14ac:dyDescent="0.2">
      <c r="A46" s="48" t="s">
        <v>76</v>
      </c>
      <c r="B46" s="89">
        <v>915</v>
      </c>
      <c r="C46" s="82" t="s">
        <v>20</v>
      </c>
      <c r="D46" s="82" t="s">
        <v>2</v>
      </c>
      <c r="E46" s="83" t="s">
        <v>97</v>
      </c>
      <c r="F46" s="82" t="s">
        <v>1</v>
      </c>
      <c r="G46" s="84">
        <f>G47</f>
        <v>129.80000000000001</v>
      </c>
      <c r="H46" s="9"/>
      <c r="I46" s="9"/>
      <c r="J46" s="9"/>
      <c r="K46" s="9"/>
      <c r="L46" s="9"/>
      <c r="M46" s="9"/>
    </row>
    <row r="47" spans="1:13" x14ac:dyDescent="0.2">
      <c r="A47" s="52" t="s">
        <v>75</v>
      </c>
      <c r="B47" s="88">
        <v>915</v>
      </c>
      <c r="C47" s="72" t="s">
        <v>20</v>
      </c>
      <c r="D47" s="72" t="s">
        <v>7</v>
      </c>
      <c r="E47" s="75" t="s">
        <v>97</v>
      </c>
      <c r="F47" s="72" t="s">
        <v>1</v>
      </c>
      <c r="G47" s="79">
        <f>G48</f>
        <v>129.80000000000001</v>
      </c>
      <c r="H47" s="9"/>
      <c r="I47" s="9"/>
      <c r="J47" s="9"/>
      <c r="K47" s="9"/>
      <c r="L47" s="9"/>
      <c r="M47" s="9"/>
    </row>
    <row r="48" spans="1:13" ht="27" x14ac:dyDescent="0.2">
      <c r="A48" s="54" t="s">
        <v>272</v>
      </c>
      <c r="B48" s="90">
        <v>915</v>
      </c>
      <c r="C48" s="55" t="s">
        <v>20</v>
      </c>
      <c r="D48" s="55" t="s">
        <v>7</v>
      </c>
      <c r="E48" s="56" t="s">
        <v>98</v>
      </c>
      <c r="F48" s="55" t="s">
        <v>1</v>
      </c>
      <c r="G48" s="123">
        <f>G49</f>
        <v>129.80000000000001</v>
      </c>
      <c r="H48" s="9"/>
      <c r="I48" s="9"/>
      <c r="J48" s="9"/>
      <c r="K48" s="9"/>
      <c r="L48" s="9"/>
      <c r="M48" s="9"/>
    </row>
    <row r="49" spans="1:13" ht="25.5" x14ac:dyDescent="0.2">
      <c r="A49" s="11" t="s">
        <v>74</v>
      </c>
      <c r="B49" s="39">
        <v>915</v>
      </c>
      <c r="C49" s="124" t="s">
        <v>20</v>
      </c>
      <c r="D49" s="124" t="s">
        <v>7</v>
      </c>
      <c r="E49" s="125" t="s">
        <v>109</v>
      </c>
      <c r="F49" s="124" t="s">
        <v>1</v>
      </c>
      <c r="G49" s="163">
        <f>G51+G50</f>
        <v>129.80000000000001</v>
      </c>
      <c r="H49" s="9"/>
      <c r="I49" s="9"/>
      <c r="J49" s="9"/>
      <c r="K49" s="9"/>
      <c r="L49" s="9"/>
      <c r="M49" s="9"/>
    </row>
    <row r="50" spans="1:13" ht="25.5" x14ac:dyDescent="0.2">
      <c r="A50" s="11" t="s">
        <v>73</v>
      </c>
      <c r="B50" s="39">
        <v>915</v>
      </c>
      <c r="C50" s="64" t="s">
        <v>20</v>
      </c>
      <c r="D50" s="64" t="s">
        <v>7</v>
      </c>
      <c r="E50" s="65" t="s">
        <v>109</v>
      </c>
      <c r="F50" s="64" t="s">
        <v>16</v>
      </c>
      <c r="G50" s="152">
        <v>129.80000000000001</v>
      </c>
      <c r="H50" s="9"/>
      <c r="I50" s="9"/>
      <c r="J50" s="9"/>
      <c r="K50" s="9"/>
      <c r="L50" s="9"/>
      <c r="M50" s="9"/>
    </row>
    <row r="51" spans="1:13" ht="25.5" x14ac:dyDescent="0.2">
      <c r="A51" s="11" t="s">
        <v>45</v>
      </c>
      <c r="B51" s="39">
        <v>915</v>
      </c>
      <c r="C51" s="64" t="s">
        <v>20</v>
      </c>
      <c r="D51" s="64" t="s">
        <v>7</v>
      </c>
      <c r="E51" s="65" t="s">
        <v>109</v>
      </c>
      <c r="F51" s="64" t="s">
        <v>44</v>
      </c>
      <c r="G51" s="69">
        <v>0</v>
      </c>
      <c r="H51" s="9"/>
      <c r="I51" s="9"/>
      <c r="J51" s="9"/>
      <c r="K51" s="9"/>
      <c r="L51" s="9"/>
      <c r="M51" s="9"/>
    </row>
    <row r="52" spans="1:13" ht="25.5" x14ac:dyDescent="0.2">
      <c r="A52" s="49" t="s">
        <v>72</v>
      </c>
      <c r="B52" s="89">
        <v>915</v>
      </c>
      <c r="C52" s="82" t="s">
        <v>7</v>
      </c>
      <c r="D52" s="82" t="s">
        <v>2</v>
      </c>
      <c r="E52" s="83" t="s">
        <v>97</v>
      </c>
      <c r="F52" s="82" t="s">
        <v>1</v>
      </c>
      <c r="G52" s="84">
        <f>G53</f>
        <v>5.6</v>
      </c>
      <c r="H52" s="9"/>
      <c r="I52" s="9"/>
      <c r="J52" s="9"/>
      <c r="K52" s="9"/>
      <c r="L52" s="9"/>
      <c r="M52" s="9"/>
    </row>
    <row r="53" spans="1:13" ht="25.5" x14ac:dyDescent="0.2">
      <c r="A53" s="53" t="s">
        <v>300</v>
      </c>
      <c r="B53" s="88">
        <v>915</v>
      </c>
      <c r="C53" s="72" t="s">
        <v>7</v>
      </c>
      <c r="D53" s="72" t="s">
        <v>301</v>
      </c>
      <c r="E53" s="75" t="s">
        <v>97</v>
      </c>
      <c r="F53" s="72" t="s">
        <v>1</v>
      </c>
      <c r="G53" s="79">
        <f t="shared" ref="G53:G55" si="0">G54</f>
        <v>5.6</v>
      </c>
      <c r="H53" s="9"/>
      <c r="I53" s="9"/>
      <c r="J53" s="9"/>
      <c r="K53" s="9"/>
      <c r="L53" s="9"/>
      <c r="M53" s="9"/>
    </row>
    <row r="54" spans="1:13" ht="27" x14ac:dyDescent="0.2">
      <c r="A54" s="54" t="s">
        <v>263</v>
      </c>
      <c r="B54" s="90">
        <v>915</v>
      </c>
      <c r="C54" s="76" t="s">
        <v>7</v>
      </c>
      <c r="D54" s="76" t="s">
        <v>301</v>
      </c>
      <c r="E54" s="77" t="s">
        <v>98</v>
      </c>
      <c r="F54" s="76" t="s">
        <v>1</v>
      </c>
      <c r="G54" s="78">
        <f>G55+G57</f>
        <v>5.6</v>
      </c>
      <c r="H54" s="9"/>
      <c r="I54" s="9"/>
      <c r="J54" s="9"/>
      <c r="K54" s="9"/>
      <c r="L54" s="9"/>
      <c r="M54" s="9"/>
    </row>
    <row r="55" spans="1:13" ht="25.5" x14ac:dyDescent="0.2">
      <c r="A55" s="11" t="s">
        <v>304</v>
      </c>
      <c r="B55" s="39">
        <v>915</v>
      </c>
      <c r="C55" s="64" t="s">
        <v>7</v>
      </c>
      <c r="D55" s="64" t="s">
        <v>301</v>
      </c>
      <c r="E55" s="65" t="s">
        <v>302</v>
      </c>
      <c r="F55" s="64" t="s">
        <v>1</v>
      </c>
      <c r="G55" s="69">
        <f t="shared" si="0"/>
        <v>5.5</v>
      </c>
      <c r="H55" s="9"/>
      <c r="I55" s="9"/>
      <c r="J55" s="9"/>
      <c r="K55" s="9"/>
      <c r="L55" s="9"/>
      <c r="M55" s="9"/>
    </row>
    <row r="56" spans="1:13" ht="25.5" x14ac:dyDescent="0.2">
      <c r="A56" s="11" t="s">
        <v>73</v>
      </c>
      <c r="B56" s="39">
        <v>915</v>
      </c>
      <c r="C56" s="64" t="s">
        <v>7</v>
      </c>
      <c r="D56" s="64" t="s">
        <v>301</v>
      </c>
      <c r="E56" s="65" t="s">
        <v>302</v>
      </c>
      <c r="F56" s="64" t="s">
        <v>16</v>
      </c>
      <c r="G56" s="69">
        <v>5.5</v>
      </c>
      <c r="H56" s="9"/>
      <c r="I56" s="9"/>
      <c r="J56" s="9"/>
      <c r="K56" s="9"/>
      <c r="L56" s="9"/>
      <c r="M56" s="9"/>
    </row>
    <row r="57" spans="1:13" ht="25.5" x14ac:dyDescent="0.2">
      <c r="A57" s="11" t="s">
        <v>304</v>
      </c>
      <c r="B57" s="39">
        <v>915</v>
      </c>
      <c r="C57" s="64" t="s">
        <v>7</v>
      </c>
      <c r="D57" s="64" t="s">
        <v>301</v>
      </c>
      <c r="E57" s="65" t="s">
        <v>303</v>
      </c>
      <c r="F57" s="64" t="s">
        <v>1</v>
      </c>
      <c r="G57" s="69">
        <f>G58</f>
        <v>0.1</v>
      </c>
      <c r="H57" s="9"/>
      <c r="I57" s="9"/>
      <c r="J57" s="9"/>
      <c r="K57" s="9"/>
      <c r="L57" s="9"/>
      <c r="M57" s="9"/>
    </row>
    <row r="58" spans="1:13" ht="25.5" x14ac:dyDescent="0.2">
      <c r="A58" s="11" t="s">
        <v>73</v>
      </c>
      <c r="B58" s="39">
        <v>915</v>
      </c>
      <c r="C58" s="64" t="s">
        <v>7</v>
      </c>
      <c r="D58" s="64" t="s">
        <v>301</v>
      </c>
      <c r="E58" s="65" t="s">
        <v>303</v>
      </c>
      <c r="F58" s="64" t="s">
        <v>16</v>
      </c>
      <c r="G58" s="69">
        <v>0.1</v>
      </c>
      <c r="H58" s="9"/>
      <c r="I58" s="9"/>
      <c r="J58" s="9"/>
      <c r="K58" s="9"/>
      <c r="L58" s="9"/>
      <c r="M58" s="9"/>
    </row>
    <row r="59" spans="1:13" x14ac:dyDescent="0.2">
      <c r="A59" s="50" t="s">
        <v>71</v>
      </c>
      <c r="B59" s="89">
        <v>915</v>
      </c>
      <c r="C59" s="82" t="s">
        <v>41</v>
      </c>
      <c r="D59" s="82" t="s">
        <v>2</v>
      </c>
      <c r="E59" s="83" t="s">
        <v>97</v>
      </c>
      <c r="F59" s="82" t="s">
        <v>1</v>
      </c>
      <c r="G59" s="84">
        <f>G60+G71</f>
        <v>631.29999999999995</v>
      </c>
      <c r="H59" s="9"/>
      <c r="I59" s="9"/>
      <c r="J59" s="9"/>
      <c r="K59" s="9"/>
      <c r="L59" s="9"/>
      <c r="M59" s="9"/>
    </row>
    <row r="60" spans="1:13" x14ac:dyDescent="0.2">
      <c r="A60" s="52" t="s">
        <v>70</v>
      </c>
      <c r="B60" s="88">
        <v>915</v>
      </c>
      <c r="C60" s="72" t="s">
        <v>41</v>
      </c>
      <c r="D60" s="72" t="s">
        <v>68</v>
      </c>
      <c r="E60" s="75" t="s">
        <v>97</v>
      </c>
      <c r="F60" s="72" t="s">
        <v>1</v>
      </c>
      <c r="G60" s="79">
        <f>G61</f>
        <v>432.05</v>
      </c>
      <c r="H60" s="9"/>
      <c r="I60" s="9"/>
      <c r="J60" s="9"/>
      <c r="K60" s="9"/>
      <c r="L60" s="9"/>
      <c r="M60" s="9"/>
    </row>
    <row r="61" spans="1:13" ht="27" x14ac:dyDescent="0.2">
      <c r="A61" s="54" t="s">
        <v>265</v>
      </c>
      <c r="B61" s="90">
        <v>915</v>
      </c>
      <c r="C61" s="55" t="s">
        <v>41</v>
      </c>
      <c r="D61" s="55" t="s">
        <v>68</v>
      </c>
      <c r="E61" s="56" t="s">
        <v>112</v>
      </c>
      <c r="F61" s="55" t="s">
        <v>1</v>
      </c>
      <c r="G61" s="123">
        <f>G62+G65+G68</f>
        <v>432.05</v>
      </c>
      <c r="H61" s="9"/>
      <c r="I61" s="9"/>
      <c r="J61" s="9"/>
      <c r="K61" s="9"/>
      <c r="L61" s="9"/>
      <c r="M61" s="9"/>
    </row>
    <row r="62" spans="1:13" x14ac:dyDescent="0.2">
      <c r="A62" s="11" t="s">
        <v>46</v>
      </c>
      <c r="B62" s="39">
        <v>915</v>
      </c>
      <c r="C62" s="124" t="s">
        <v>41</v>
      </c>
      <c r="D62" s="124" t="s">
        <v>68</v>
      </c>
      <c r="E62" s="125" t="s">
        <v>113</v>
      </c>
      <c r="F62" s="124" t="s">
        <v>1</v>
      </c>
      <c r="G62" s="163">
        <f>G63</f>
        <v>432.05</v>
      </c>
      <c r="H62" s="9"/>
      <c r="I62" s="9"/>
      <c r="J62" s="9"/>
      <c r="K62" s="9"/>
      <c r="L62" s="9"/>
      <c r="M62" s="9"/>
    </row>
    <row r="63" spans="1:13" x14ac:dyDescent="0.2">
      <c r="A63" s="11" t="s">
        <v>69</v>
      </c>
      <c r="B63" s="39">
        <v>915</v>
      </c>
      <c r="C63" s="124" t="s">
        <v>41</v>
      </c>
      <c r="D63" s="124" t="s">
        <v>68</v>
      </c>
      <c r="E63" s="125" t="s">
        <v>242</v>
      </c>
      <c r="F63" s="124" t="s">
        <v>1</v>
      </c>
      <c r="G63" s="163">
        <f>G64</f>
        <v>432.05</v>
      </c>
      <c r="H63" s="9"/>
      <c r="I63" s="9"/>
      <c r="J63" s="9"/>
      <c r="K63" s="9"/>
      <c r="L63" s="9"/>
      <c r="M63" s="9"/>
    </row>
    <row r="64" spans="1:13" ht="25.5" x14ac:dyDescent="0.2">
      <c r="A64" s="11" t="s">
        <v>45</v>
      </c>
      <c r="B64" s="39">
        <v>915</v>
      </c>
      <c r="C64" s="124" t="s">
        <v>41</v>
      </c>
      <c r="D64" s="124" t="s">
        <v>68</v>
      </c>
      <c r="E64" s="125" t="s">
        <v>242</v>
      </c>
      <c r="F64" s="124" t="s">
        <v>44</v>
      </c>
      <c r="G64" s="154">
        <v>432.05</v>
      </c>
      <c r="H64" s="9"/>
      <c r="I64" s="9"/>
      <c r="J64" s="9"/>
      <c r="K64" s="9"/>
      <c r="L64" s="9"/>
      <c r="M64" s="9"/>
    </row>
    <row r="65" spans="1:13" x14ac:dyDescent="0.2">
      <c r="A65" s="11" t="s">
        <v>46</v>
      </c>
      <c r="B65" s="39">
        <v>915</v>
      </c>
      <c r="C65" s="64" t="s">
        <v>41</v>
      </c>
      <c r="D65" s="64" t="s">
        <v>68</v>
      </c>
      <c r="E65" s="65" t="s">
        <v>237</v>
      </c>
      <c r="F65" s="64" t="s">
        <v>1</v>
      </c>
      <c r="G65" s="85">
        <f>G66</f>
        <v>0</v>
      </c>
      <c r="H65" s="9"/>
      <c r="I65" s="9"/>
      <c r="J65" s="9"/>
      <c r="K65" s="9"/>
      <c r="L65" s="9"/>
      <c r="M65" s="9"/>
    </row>
    <row r="66" spans="1:13" x14ac:dyDescent="0.2">
      <c r="A66" s="11" t="s">
        <v>69</v>
      </c>
      <c r="B66" s="39">
        <v>915</v>
      </c>
      <c r="C66" s="64" t="s">
        <v>41</v>
      </c>
      <c r="D66" s="64" t="s">
        <v>68</v>
      </c>
      <c r="E66" s="65" t="s">
        <v>236</v>
      </c>
      <c r="F66" s="64" t="s">
        <v>1</v>
      </c>
      <c r="G66" s="69">
        <f>G67</f>
        <v>0</v>
      </c>
      <c r="H66" s="9"/>
      <c r="I66" s="9"/>
      <c r="J66" s="9"/>
      <c r="K66" s="9"/>
      <c r="L66" s="9"/>
      <c r="M66" s="9"/>
    </row>
    <row r="67" spans="1:13" ht="25.5" x14ac:dyDescent="0.2">
      <c r="A67" s="11" t="s">
        <v>45</v>
      </c>
      <c r="B67" s="39">
        <v>915</v>
      </c>
      <c r="C67" s="64" t="s">
        <v>41</v>
      </c>
      <c r="D67" s="64" t="s">
        <v>68</v>
      </c>
      <c r="E67" s="65" t="s">
        <v>236</v>
      </c>
      <c r="F67" s="64" t="s">
        <v>44</v>
      </c>
      <c r="G67" s="69"/>
      <c r="H67" s="9"/>
      <c r="I67" s="9"/>
      <c r="J67" s="9"/>
      <c r="K67" s="9"/>
      <c r="L67" s="9"/>
      <c r="M67" s="9"/>
    </row>
    <row r="68" spans="1:13" x14ac:dyDescent="0.2">
      <c r="A68" s="11" t="s">
        <v>46</v>
      </c>
      <c r="B68" s="92">
        <v>915</v>
      </c>
      <c r="C68" s="64" t="s">
        <v>41</v>
      </c>
      <c r="D68" s="64" t="s">
        <v>68</v>
      </c>
      <c r="E68" s="65" t="s">
        <v>251</v>
      </c>
      <c r="F68" s="64" t="s">
        <v>1</v>
      </c>
      <c r="G68" s="85">
        <f>G69</f>
        <v>0</v>
      </c>
      <c r="H68" s="9"/>
      <c r="I68" s="9"/>
      <c r="J68" s="9"/>
      <c r="K68" s="9"/>
      <c r="L68" s="9"/>
      <c r="M68" s="9"/>
    </row>
    <row r="69" spans="1:13" x14ac:dyDescent="0.2">
      <c r="A69" s="11" t="s">
        <v>69</v>
      </c>
      <c r="B69" s="92">
        <v>915</v>
      </c>
      <c r="C69" s="64" t="s">
        <v>41</v>
      </c>
      <c r="D69" s="64" t="s">
        <v>68</v>
      </c>
      <c r="E69" s="65" t="s">
        <v>252</v>
      </c>
      <c r="F69" s="64" t="s">
        <v>1</v>
      </c>
      <c r="G69" s="69">
        <f>G70</f>
        <v>0</v>
      </c>
      <c r="H69" s="9"/>
      <c r="I69" s="9"/>
      <c r="J69" s="9"/>
      <c r="K69" s="9"/>
      <c r="L69" s="9"/>
      <c r="M69" s="9"/>
    </row>
    <row r="70" spans="1:13" ht="25.5" x14ac:dyDescent="0.2">
      <c r="A70" s="11" t="s">
        <v>45</v>
      </c>
      <c r="B70" s="39">
        <v>915</v>
      </c>
      <c r="C70" s="64" t="s">
        <v>41</v>
      </c>
      <c r="D70" s="64" t="s">
        <v>68</v>
      </c>
      <c r="E70" s="65" t="s">
        <v>252</v>
      </c>
      <c r="F70" s="64" t="s">
        <v>44</v>
      </c>
      <c r="G70" s="69"/>
      <c r="H70" s="9"/>
      <c r="I70" s="9"/>
      <c r="J70" s="9"/>
      <c r="K70" s="9"/>
      <c r="L70" s="9"/>
      <c r="M70" s="9"/>
    </row>
    <row r="71" spans="1:13" x14ac:dyDescent="0.2">
      <c r="A71" s="53" t="s">
        <v>67</v>
      </c>
      <c r="B71" s="88">
        <v>915</v>
      </c>
      <c r="C71" s="72" t="s">
        <v>41</v>
      </c>
      <c r="D71" s="72" t="s">
        <v>66</v>
      </c>
      <c r="E71" s="75" t="s">
        <v>97</v>
      </c>
      <c r="F71" s="72" t="s">
        <v>1</v>
      </c>
      <c r="G71" s="79">
        <f>G72+G79+G82</f>
        <v>199.25</v>
      </c>
      <c r="H71" s="9"/>
      <c r="I71" s="9"/>
      <c r="J71" s="9"/>
      <c r="K71" s="9"/>
      <c r="L71" s="9"/>
      <c r="M71" s="9"/>
    </row>
    <row r="72" spans="1:13" ht="27" x14ac:dyDescent="0.2">
      <c r="A72" s="91" t="s">
        <v>266</v>
      </c>
      <c r="B72" s="90">
        <v>915</v>
      </c>
      <c r="C72" s="55" t="s">
        <v>41</v>
      </c>
      <c r="D72" s="55" t="s">
        <v>66</v>
      </c>
      <c r="E72" s="56" t="s">
        <v>107</v>
      </c>
      <c r="F72" s="55" t="s">
        <v>1</v>
      </c>
      <c r="G72" s="123">
        <f>G73+G75+G77</f>
        <v>194.64999999999998</v>
      </c>
      <c r="H72" s="9"/>
      <c r="I72" s="9"/>
      <c r="J72" s="9"/>
      <c r="K72" s="9"/>
      <c r="L72" s="9"/>
      <c r="M72" s="102"/>
    </row>
    <row r="73" spans="1:13" x14ac:dyDescent="0.2">
      <c r="A73" s="11" t="s">
        <v>46</v>
      </c>
      <c r="B73" s="39">
        <v>915</v>
      </c>
      <c r="C73" s="13" t="s">
        <v>41</v>
      </c>
      <c r="D73" s="13" t="s">
        <v>66</v>
      </c>
      <c r="E73" s="18" t="s">
        <v>108</v>
      </c>
      <c r="F73" s="13" t="s">
        <v>1</v>
      </c>
      <c r="G73" s="155">
        <f>G74</f>
        <v>0</v>
      </c>
      <c r="H73" s="9"/>
      <c r="I73" s="9"/>
      <c r="J73" s="9"/>
      <c r="K73" s="9"/>
      <c r="L73" s="9"/>
      <c r="M73" s="9"/>
    </row>
    <row r="74" spans="1:13" ht="25.5" x14ac:dyDescent="0.2">
      <c r="A74" s="11" t="s">
        <v>45</v>
      </c>
      <c r="B74" s="39">
        <v>915</v>
      </c>
      <c r="C74" s="13" t="s">
        <v>41</v>
      </c>
      <c r="D74" s="13" t="s">
        <v>66</v>
      </c>
      <c r="E74" s="18" t="s">
        <v>243</v>
      </c>
      <c r="F74" s="13" t="s">
        <v>44</v>
      </c>
      <c r="G74" s="155">
        <v>0</v>
      </c>
      <c r="H74" s="9"/>
      <c r="I74" s="9"/>
      <c r="J74" s="9"/>
      <c r="K74" s="9"/>
      <c r="L74" s="9"/>
      <c r="M74" s="9"/>
    </row>
    <row r="75" spans="1:13" x14ac:dyDescent="0.2">
      <c r="A75" s="11" t="s">
        <v>46</v>
      </c>
      <c r="B75" s="39">
        <v>915</v>
      </c>
      <c r="C75" s="13" t="s">
        <v>41</v>
      </c>
      <c r="D75" s="13" t="s">
        <v>66</v>
      </c>
      <c r="E75" s="18" t="s">
        <v>295</v>
      </c>
      <c r="F75" s="13" t="s">
        <v>1</v>
      </c>
      <c r="G75" s="155">
        <f>G76</f>
        <v>192.7</v>
      </c>
      <c r="H75" s="9"/>
      <c r="I75" s="9"/>
      <c r="J75" s="9"/>
      <c r="K75" s="9"/>
      <c r="L75" s="9"/>
      <c r="M75" s="9"/>
    </row>
    <row r="76" spans="1:13" ht="25.5" x14ac:dyDescent="0.2">
      <c r="A76" s="11" t="s">
        <v>45</v>
      </c>
      <c r="B76" s="39">
        <v>915</v>
      </c>
      <c r="C76" s="13" t="s">
        <v>41</v>
      </c>
      <c r="D76" s="13" t="s">
        <v>66</v>
      </c>
      <c r="E76" s="18" t="s">
        <v>294</v>
      </c>
      <c r="F76" s="13" t="s">
        <v>44</v>
      </c>
      <c r="G76" s="155">
        <v>192.7</v>
      </c>
      <c r="H76" s="9"/>
      <c r="I76" s="9"/>
      <c r="J76" s="9"/>
      <c r="K76" s="9"/>
      <c r="L76" s="9"/>
      <c r="M76" s="9"/>
    </row>
    <row r="77" spans="1:13" x14ac:dyDescent="0.2">
      <c r="A77" s="11" t="s">
        <v>46</v>
      </c>
      <c r="B77" s="39">
        <v>915</v>
      </c>
      <c r="C77" s="13" t="s">
        <v>41</v>
      </c>
      <c r="D77" s="13" t="s">
        <v>66</v>
      </c>
      <c r="E77" s="18" t="s">
        <v>296</v>
      </c>
      <c r="F77" s="13" t="s">
        <v>1</v>
      </c>
      <c r="G77" s="155">
        <f>G78</f>
        <v>1.95</v>
      </c>
      <c r="H77" s="9"/>
      <c r="I77" s="9"/>
      <c r="J77" s="9"/>
      <c r="K77" s="9"/>
      <c r="L77" s="9"/>
      <c r="M77" s="9"/>
    </row>
    <row r="78" spans="1:13" ht="25.5" x14ac:dyDescent="0.2">
      <c r="A78" s="11" t="s">
        <v>45</v>
      </c>
      <c r="B78" s="39">
        <v>915</v>
      </c>
      <c r="C78" s="13" t="s">
        <v>41</v>
      </c>
      <c r="D78" s="13" t="s">
        <v>66</v>
      </c>
      <c r="E78" s="18" t="s">
        <v>297</v>
      </c>
      <c r="F78" s="13" t="s">
        <v>44</v>
      </c>
      <c r="G78" s="155">
        <v>1.95</v>
      </c>
      <c r="H78" s="9"/>
      <c r="I78" s="9"/>
      <c r="J78" s="9"/>
      <c r="K78" s="9"/>
      <c r="L78" s="9"/>
      <c r="M78" s="9"/>
    </row>
    <row r="79" spans="1:13" ht="40.5" x14ac:dyDescent="0.2">
      <c r="A79" s="54" t="s">
        <v>267</v>
      </c>
      <c r="B79" s="90">
        <v>915</v>
      </c>
      <c r="C79" s="55" t="s">
        <v>41</v>
      </c>
      <c r="D79" s="55" t="s">
        <v>66</v>
      </c>
      <c r="E79" s="56" t="s">
        <v>125</v>
      </c>
      <c r="F79" s="55" t="s">
        <v>1</v>
      </c>
      <c r="G79" s="123">
        <f>G80</f>
        <v>0.3</v>
      </c>
      <c r="H79" s="9"/>
      <c r="I79" s="9"/>
      <c r="J79" s="9"/>
      <c r="K79" s="9"/>
      <c r="L79" s="9"/>
      <c r="M79" s="9"/>
    </row>
    <row r="80" spans="1:13" x14ac:dyDescent="0.2">
      <c r="A80" s="11" t="s">
        <v>46</v>
      </c>
      <c r="B80" s="39">
        <v>915</v>
      </c>
      <c r="C80" s="13" t="s">
        <v>41</v>
      </c>
      <c r="D80" s="13" t="s">
        <v>66</v>
      </c>
      <c r="E80" s="18" t="s">
        <v>126</v>
      </c>
      <c r="F80" s="13" t="s">
        <v>1</v>
      </c>
      <c r="G80" s="155">
        <f>G81</f>
        <v>0.3</v>
      </c>
      <c r="H80" s="9"/>
      <c r="I80" s="9"/>
      <c r="J80" s="9"/>
      <c r="K80" s="9"/>
      <c r="L80" s="101"/>
      <c r="M80" s="9"/>
    </row>
    <row r="81" spans="1:13" ht="25.5" x14ac:dyDescent="0.2">
      <c r="A81" s="11" t="s">
        <v>45</v>
      </c>
      <c r="B81" s="39">
        <v>915</v>
      </c>
      <c r="C81" s="13" t="s">
        <v>41</v>
      </c>
      <c r="D81" s="13" t="s">
        <v>66</v>
      </c>
      <c r="E81" s="18" t="s">
        <v>244</v>
      </c>
      <c r="F81" s="13" t="s">
        <v>44</v>
      </c>
      <c r="G81" s="155">
        <v>0.3</v>
      </c>
      <c r="H81" s="9"/>
      <c r="I81" s="9"/>
      <c r="J81" s="9"/>
      <c r="K81" s="9"/>
      <c r="L81" s="9"/>
      <c r="M81" s="9"/>
    </row>
    <row r="82" spans="1:13" x14ac:dyDescent="0.2">
      <c r="A82" s="16" t="s">
        <v>102</v>
      </c>
      <c r="B82" s="92">
        <v>915</v>
      </c>
      <c r="C82" s="124" t="s">
        <v>41</v>
      </c>
      <c r="D82" s="124" t="s">
        <v>66</v>
      </c>
      <c r="E82" s="125" t="s">
        <v>103</v>
      </c>
      <c r="F82" s="124" t="s">
        <v>1</v>
      </c>
      <c r="G82" s="163">
        <f>G83</f>
        <v>4.3</v>
      </c>
      <c r="H82" s="9"/>
      <c r="I82" s="9"/>
      <c r="J82" s="9"/>
      <c r="K82" s="9"/>
      <c r="L82" s="9"/>
      <c r="M82" s="9"/>
    </row>
    <row r="83" spans="1:13" ht="25.5" x14ac:dyDescent="0.2">
      <c r="A83" s="11" t="s">
        <v>47</v>
      </c>
      <c r="B83" s="39">
        <v>915</v>
      </c>
      <c r="C83" s="124" t="s">
        <v>41</v>
      </c>
      <c r="D83" s="124" t="s">
        <v>66</v>
      </c>
      <c r="E83" s="125" t="s">
        <v>104</v>
      </c>
      <c r="F83" s="124" t="s">
        <v>1</v>
      </c>
      <c r="G83" s="163">
        <f>G84+G86</f>
        <v>4.3</v>
      </c>
      <c r="H83" s="9"/>
      <c r="I83" s="9"/>
      <c r="J83" s="9"/>
      <c r="K83" s="9"/>
      <c r="L83" s="9"/>
      <c r="M83" s="9"/>
    </row>
    <row r="84" spans="1:13" ht="25.5" x14ac:dyDescent="0.2">
      <c r="A84" s="11" t="s">
        <v>216</v>
      </c>
      <c r="B84" s="39">
        <v>915</v>
      </c>
      <c r="C84" s="124" t="s">
        <v>41</v>
      </c>
      <c r="D84" s="124" t="s">
        <v>66</v>
      </c>
      <c r="E84" s="125" t="s">
        <v>122</v>
      </c>
      <c r="F84" s="124" t="s">
        <v>1</v>
      </c>
      <c r="G84" s="163">
        <f>G85</f>
        <v>4.3</v>
      </c>
      <c r="H84" s="9"/>
      <c r="I84" s="9"/>
      <c r="J84" s="9"/>
      <c r="K84" s="9"/>
      <c r="L84" s="9"/>
      <c r="M84" s="9"/>
    </row>
    <row r="85" spans="1:13" x14ac:dyDescent="0.2">
      <c r="A85" s="11" t="s">
        <v>21</v>
      </c>
      <c r="B85" s="92">
        <v>915</v>
      </c>
      <c r="C85" s="124" t="s">
        <v>41</v>
      </c>
      <c r="D85" s="124" t="s">
        <v>66</v>
      </c>
      <c r="E85" s="125" t="s">
        <v>122</v>
      </c>
      <c r="F85" s="124" t="s">
        <v>65</v>
      </c>
      <c r="G85" s="155">
        <v>4.3</v>
      </c>
      <c r="H85" s="9"/>
      <c r="I85" s="9"/>
      <c r="J85" s="9"/>
      <c r="K85" s="9"/>
      <c r="L85" s="9"/>
      <c r="M85" s="9"/>
    </row>
    <row r="86" spans="1:13" ht="25.5" x14ac:dyDescent="0.2">
      <c r="A86" s="11" t="s">
        <v>210</v>
      </c>
      <c r="B86" s="92">
        <v>915</v>
      </c>
      <c r="C86" s="64" t="s">
        <v>41</v>
      </c>
      <c r="D86" s="64" t="s">
        <v>66</v>
      </c>
      <c r="E86" s="65" t="s">
        <v>104</v>
      </c>
      <c r="F86" s="64" t="s">
        <v>1</v>
      </c>
      <c r="G86" s="69">
        <v>0</v>
      </c>
      <c r="H86" s="9"/>
      <c r="I86" s="9"/>
      <c r="J86" s="9"/>
      <c r="K86" s="9"/>
      <c r="L86" s="9"/>
      <c r="M86" s="9"/>
    </row>
    <row r="87" spans="1:13" x14ac:dyDescent="0.2">
      <c r="A87" s="11" t="s">
        <v>21</v>
      </c>
      <c r="B87" s="39">
        <v>915</v>
      </c>
      <c r="C87" s="64" t="s">
        <v>41</v>
      </c>
      <c r="D87" s="64" t="s">
        <v>66</v>
      </c>
      <c r="E87" s="65" t="s">
        <v>104</v>
      </c>
      <c r="F87" s="64" t="s">
        <v>65</v>
      </c>
      <c r="G87" s="69">
        <v>0</v>
      </c>
      <c r="H87" s="9"/>
      <c r="I87" s="9"/>
      <c r="J87" s="9"/>
      <c r="K87" s="9"/>
      <c r="L87" s="9"/>
      <c r="M87" s="9"/>
    </row>
    <row r="88" spans="1:13" x14ac:dyDescent="0.2">
      <c r="A88" s="49" t="s">
        <v>64</v>
      </c>
      <c r="B88" s="89">
        <v>915</v>
      </c>
      <c r="C88" s="82" t="s">
        <v>57</v>
      </c>
      <c r="D88" s="82" t="s">
        <v>2</v>
      </c>
      <c r="E88" s="83" t="s">
        <v>97</v>
      </c>
      <c r="F88" s="82" t="s">
        <v>1</v>
      </c>
      <c r="G88" s="84">
        <f>G89+G99+G107</f>
        <v>1505.96</v>
      </c>
      <c r="H88" s="9"/>
      <c r="I88" s="9"/>
      <c r="J88" s="9"/>
      <c r="K88" s="9"/>
      <c r="L88" s="9"/>
      <c r="M88" s="9"/>
    </row>
    <row r="89" spans="1:13" x14ac:dyDescent="0.2">
      <c r="A89" s="52" t="s">
        <v>63</v>
      </c>
      <c r="B89" s="88">
        <v>915</v>
      </c>
      <c r="C89" s="72" t="s">
        <v>57</v>
      </c>
      <c r="D89" s="72" t="s">
        <v>4</v>
      </c>
      <c r="E89" s="75" t="s">
        <v>97</v>
      </c>
      <c r="F89" s="72" t="s">
        <v>1</v>
      </c>
      <c r="G89" s="79">
        <f>G90</f>
        <v>326.78999999999996</v>
      </c>
      <c r="H89" s="9"/>
      <c r="I89" s="9"/>
      <c r="J89" s="9"/>
      <c r="K89" s="9"/>
      <c r="L89" s="9"/>
      <c r="M89" s="9"/>
    </row>
    <row r="90" spans="1:13" x14ac:dyDescent="0.2">
      <c r="A90" s="16" t="s">
        <v>102</v>
      </c>
      <c r="B90" s="39">
        <v>915</v>
      </c>
      <c r="C90" s="64" t="s">
        <v>57</v>
      </c>
      <c r="D90" s="64" t="s">
        <v>4</v>
      </c>
      <c r="E90" s="65" t="s">
        <v>103</v>
      </c>
      <c r="F90" s="64" t="s">
        <v>1</v>
      </c>
      <c r="G90" s="69">
        <f>G91</f>
        <v>326.78999999999996</v>
      </c>
      <c r="H90" s="9"/>
      <c r="I90" s="9"/>
      <c r="J90" s="9"/>
      <c r="K90" s="9"/>
      <c r="L90" s="9"/>
      <c r="M90" s="9"/>
    </row>
    <row r="91" spans="1:13" x14ac:dyDescent="0.2">
      <c r="A91" s="11" t="s">
        <v>46</v>
      </c>
      <c r="B91" s="39">
        <v>915</v>
      </c>
      <c r="C91" s="64" t="s">
        <v>57</v>
      </c>
      <c r="D91" s="64" t="s">
        <v>4</v>
      </c>
      <c r="E91" s="65" t="s">
        <v>104</v>
      </c>
      <c r="F91" s="64" t="s">
        <v>1</v>
      </c>
      <c r="G91" s="69">
        <f>G92</f>
        <v>326.78999999999996</v>
      </c>
      <c r="H91" s="9"/>
      <c r="I91" s="9"/>
      <c r="J91" s="9"/>
      <c r="K91" s="9"/>
      <c r="L91" s="9"/>
      <c r="M91" s="9"/>
    </row>
    <row r="92" spans="1:13" x14ac:dyDescent="0.2">
      <c r="A92" s="12" t="s">
        <v>115</v>
      </c>
      <c r="B92" s="39">
        <v>915</v>
      </c>
      <c r="C92" s="64" t="s">
        <v>57</v>
      </c>
      <c r="D92" s="64" t="s">
        <v>4</v>
      </c>
      <c r="E92" s="65" t="s">
        <v>104</v>
      </c>
      <c r="F92" s="64" t="s">
        <v>1</v>
      </c>
      <c r="G92" s="69">
        <f>G93+G96</f>
        <v>326.78999999999996</v>
      </c>
      <c r="H92" s="9"/>
      <c r="I92" s="9"/>
      <c r="J92" s="9"/>
      <c r="K92" s="9"/>
      <c r="L92" s="9"/>
      <c r="M92" s="9"/>
    </row>
    <row r="93" spans="1:13" ht="25.5" x14ac:dyDescent="0.2">
      <c r="A93" s="12" t="s">
        <v>45</v>
      </c>
      <c r="B93" s="92">
        <v>915</v>
      </c>
      <c r="C93" s="124" t="s">
        <v>57</v>
      </c>
      <c r="D93" s="124" t="s">
        <v>4</v>
      </c>
      <c r="E93" s="18" t="s">
        <v>114</v>
      </c>
      <c r="F93" s="124" t="s">
        <v>1</v>
      </c>
      <c r="G93" s="163">
        <f>G94+G95</f>
        <v>213.6</v>
      </c>
      <c r="H93" s="9"/>
      <c r="I93" s="9"/>
      <c r="J93" s="9"/>
      <c r="K93" s="9"/>
      <c r="L93" s="9"/>
      <c r="M93" s="9"/>
    </row>
    <row r="94" spans="1:13" ht="25.5" x14ac:dyDescent="0.2">
      <c r="A94" s="12" t="s">
        <v>45</v>
      </c>
      <c r="B94" s="39">
        <v>915</v>
      </c>
      <c r="C94" s="124" t="s">
        <v>57</v>
      </c>
      <c r="D94" s="124" t="s">
        <v>4</v>
      </c>
      <c r="E94" s="18" t="s">
        <v>114</v>
      </c>
      <c r="F94" s="124" t="s">
        <v>44</v>
      </c>
      <c r="G94" s="154">
        <v>213.6</v>
      </c>
      <c r="H94" s="9"/>
      <c r="I94" s="9"/>
      <c r="J94" s="9"/>
      <c r="K94" s="9"/>
      <c r="L94" s="9"/>
      <c r="M94" s="9"/>
    </row>
    <row r="95" spans="1:13" x14ac:dyDescent="0.2">
      <c r="A95" s="12" t="s">
        <v>233</v>
      </c>
      <c r="B95" s="39">
        <v>915</v>
      </c>
      <c r="C95" s="64" t="s">
        <v>57</v>
      </c>
      <c r="D95" s="64" t="s">
        <v>4</v>
      </c>
      <c r="E95" s="66" t="s">
        <v>114</v>
      </c>
      <c r="F95" s="64" t="s">
        <v>234</v>
      </c>
      <c r="G95" s="69"/>
      <c r="H95" s="9"/>
      <c r="I95" s="9"/>
      <c r="J95" s="9"/>
      <c r="K95" s="9"/>
      <c r="L95" s="9"/>
      <c r="M95" s="9"/>
    </row>
    <row r="96" spans="1:13" ht="25.5" x14ac:dyDescent="0.2">
      <c r="A96" s="12" t="s">
        <v>45</v>
      </c>
      <c r="B96" s="113">
        <v>915</v>
      </c>
      <c r="C96" s="64" t="s">
        <v>57</v>
      </c>
      <c r="D96" s="64" t="s">
        <v>4</v>
      </c>
      <c r="E96" s="66" t="s">
        <v>232</v>
      </c>
      <c r="F96" s="64" t="s">
        <v>1</v>
      </c>
      <c r="G96" s="69">
        <f>G97</f>
        <v>113.19</v>
      </c>
      <c r="H96" s="9"/>
      <c r="I96" s="9"/>
      <c r="J96" s="9"/>
      <c r="K96" s="9"/>
      <c r="L96" s="9"/>
      <c r="M96" s="9"/>
    </row>
    <row r="97" spans="1:13" ht="25.5" x14ac:dyDescent="0.2">
      <c r="A97" s="12" t="s">
        <v>45</v>
      </c>
      <c r="B97" s="39">
        <v>915</v>
      </c>
      <c r="C97" s="64" t="s">
        <v>57</v>
      </c>
      <c r="D97" s="64" t="s">
        <v>4</v>
      </c>
      <c r="E97" s="66" t="s">
        <v>232</v>
      </c>
      <c r="F97" s="64" t="s">
        <v>44</v>
      </c>
      <c r="G97" s="81">
        <v>113.19</v>
      </c>
      <c r="H97" s="9"/>
      <c r="I97" s="9"/>
      <c r="J97" s="9"/>
      <c r="K97" s="9"/>
      <c r="L97" s="9"/>
      <c r="M97" s="9"/>
    </row>
    <row r="98" spans="1:13" x14ac:dyDescent="0.2">
      <c r="A98" s="12" t="s">
        <v>233</v>
      </c>
      <c r="B98" s="39">
        <v>915</v>
      </c>
      <c r="C98" s="64" t="s">
        <v>57</v>
      </c>
      <c r="D98" s="64" t="s">
        <v>4</v>
      </c>
      <c r="E98" s="66" t="s">
        <v>232</v>
      </c>
      <c r="F98" s="64" t="s">
        <v>234</v>
      </c>
      <c r="G98" s="69"/>
      <c r="H98" s="9"/>
      <c r="I98" s="9"/>
      <c r="J98" s="9"/>
      <c r="K98" s="9"/>
      <c r="L98" s="9"/>
      <c r="M98" s="9"/>
    </row>
    <row r="99" spans="1:13" x14ac:dyDescent="0.2">
      <c r="A99" s="53" t="s">
        <v>61</v>
      </c>
      <c r="B99" s="109" t="s">
        <v>235</v>
      </c>
      <c r="C99" s="72" t="s">
        <v>57</v>
      </c>
      <c r="D99" s="72" t="s">
        <v>20</v>
      </c>
      <c r="E99" s="75" t="s">
        <v>97</v>
      </c>
      <c r="F99" s="72" t="s">
        <v>1</v>
      </c>
      <c r="G99" s="79">
        <f>G100</f>
        <v>0</v>
      </c>
      <c r="H99" s="9"/>
      <c r="I99" s="9"/>
      <c r="J99" s="9"/>
      <c r="K99" s="9"/>
      <c r="L99" s="9"/>
      <c r="M99" s="9"/>
    </row>
    <row r="100" spans="1:13" x14ac:dyDescent="0.2">
      <c r="A100" s="16" t="s">
        <v>102</v>
      </c>
      <c r="B100" s="39">
        <v>915</v>
      </c>
      <c r="C100" s="80" t="s">
        <v>57</v>
      </c>
      <c r="D100" s="80" t="s">
        <v>20</v>
      </c>
      <c r="E100" s="66" t="s">
        <v>103</v>
      </c>
      <c r="F100" s="80" t="s">
        <v>1</v>
      </c>
      <c r="G100" s="86">
        <f>G101</f>
        <v>0</v>
      </c>
      <c r="H100" s="9"/>
      <c r="I100" s="9"/>
      <c r="J100" s="9"/>
      <c r="K100" s="9"/>
      <c r="L100" s="9"/>
      <c r="M100" s="9"/>
    </row>
    <row r="101" spans="1:13" x14ac:dyDescent="0.2">
      <c r="A101" s="12" t="s">
        <v>46</v>
      </c>
      <c r="B101" s="92">
        <v>915</v>
      </c>
      <c r="C101" s="80" t="s">
        <v>57</v>
      </c>
      <c r="D101" s="80" t="s">
        <v>20</v>
      </c>
      <c r="E101" s="66" t="s">
        <v>104</v>
      </c>
      <c r="F101" s="80" t="s">
        <v>1</v>
      </c>
      <c r="G101" s="86">
        <f>G102</f>
        <v>0</v>
      </c>
      <c r="H101" s="9"/>
      <c r="I101" s="9"/>
      <c r="J101" s="9"/>
      <c r="K101" s="9"/>
      <c r="L101" s="9"/>
      <c r="M101" s="9"/>
    </row>
    <row r="102" spans="1:13" x14ac:dyDescent="0.2">
      <c r="A102" s="12" t="s">
        <v>60</v>
      </c>
      <c r="B102" s="92">
        <v>915</v>
      </c>
      <c r="C102" s="80" t="s">
        <v>57</v>
      </c>
      <c r="D102" s="80" t="s">
        <v>20</v>
      </c>
      <c r="E102" s="66" t="s">
        <v>104</v>
      </c>
      <c r="F102" s="80" t="s">
        <v>1</v>
      </c>
      <c r="G102" s="86">
        <f>G103+G105</f>
        <v>0</v>
      </c>
      <c r="H102" s="9"/>
      <c r="I102" s="9"/>
      <c r="J102" s="9"/>
      <c r="K102" s="9"/>
      <c r="L102" s="9"/>
      <c r="M102" s="9"/>
    </row>
    <row r="103" spans="1:13" ht="25.5" x14ac:dyDescent="0.2">
      <c r="A103" s="11" t="s">
        <v>213</v>
      </c>
      <c r="B103" s="39">
        <v>915</v>
      </c>
      <c r="C103" s="80" t="s">
        <v>57</v>
      </c>
      <c r="D103" s="80" t="s">
        <v>20</v>
      </c>
      <c r="E103" s="66" t="s">
        <v>104</v>
      </c>
      <c r="F103" s="80" t="s">
        <v>1</v>
      </c>
      <c r="G103" s="86">
        <f>G104</f>
        <v>0</v>
      </c>
      <c r="H103" s="9"/>
      <c r="I103" s="9"/>
      <c r="J103" s="9"/>
      <c r="K103" s="9"/>
      <c r="L103" s="9"/>
      <c r="M103" s="9"/>
    </row>
    <row r="104" spans="1:13" x14ac:dyDescent="0.2">
      <c r="A104" s="11" t="s">
        <v>21</v>
      </c>
      <c r="B104" s="113">
        <v>915</v>
      </c>
      <c r="C104" s="80" t="s">
        <v>57</v>
      </c>
      <c r="D104" s="80" t="s">
        <v>20</v>
      </c>
      <c r="E104" s="66" t="s">
        <v>200</v>
      </c>
      <c r="F104" s="80" t="s">
        <v>65</v>
      </c>
      <c r="G104" s="86"/>
      <c r="H104" s="9"/>
      <c r="I104" s="9"/>
      <c r="J104" s="9"/>
      <c r="K104" s="9"/>
      <c r="L104" s="9"/>
      <c r="M104" s="9"/>
    </row>
    <row r="105" spans="1:13" ht="25.5" x14ac:dyDescent="0.2">
      <c r="A105" s="11" t="s">
        <v>214</v>
      </c>
      <c r="B105" s="113">
        <v>915</v>
      </c>
      <c r="C105" s="80" t="s">
        <v>57</v>
      </c>
      <c r="D105" s="80" t="s">
        <v>20</v>
      </c>
      <c r="E105" s="66" t="s">
        <v>201</v>
      </c>
      <c r="F105" s="80" t="s">
        <v>1</v>
      </c>
      <c r="G105" s="86">
        <f>G106</f>
        <v>0</v>
      </c>
      <c r="H105" s="9"/>
      <c r="I105" s="9"/>
      <c r="J105" s="9"/>
      <c r="K105" s="9"/>
      <c r="L105" s="9"/>
      <c r="M105" s="9"/>
    </row>
    <row r="106" spans="1:13" x14ac:dyDescent="0.2">
      <c r="A106" s="11" t="s">
        <v>21</v>
      </c>
      <c r="B106" s="39">
        <v>915</v>
      </c>
      <c r="C106" s="80" t="s">
        <v>57</v>
      </c>
      <c r="D106" s="80" t="s">
        <v>20</v>
      </c>
      <c r="E106" s="66" t="s">
        <v>201</v>
      </c>
      <c r="F106" s="80" t="s">
        <v>65</v>
      </c>
      <c r="G106" s="86"/>
      <c r="H106" s="9"/>
      <c r="I106" s="9"/>
      <c r="J106" s="9"/>
      <c r="K106" s="9"/>
      <c r="L106" s="9"/>
      <c r="M106" s="9"/>
    </row>
    <row r="107" spans="1:13" x14ac:dyDescent="0.2">
      <c r="A107" s="53" t="s">
        <v>219</v>
      </c>
      <c r="B107" s="109" t="s">
        <v>235</v>
      </c>
      <c r="C107" s="72" t="s">
        <v>57</v>
      </c>
      <c r="D107" s="72" t="s">
        <v>7</v>
      </c>
      <c r="E107" s="75" t="s">
        <v>97</v>
      </c>
      <c r="F107" s="72" t="s">
        <v>1</v>
      </c>
      <c r="G107" s="74">
        <f>G108</f>
        <v>1179.17</v>
      </c>
      <c r="H107" s="9"/>
      <c r="I107" s="9"/>
      <c r="J107" s="9"/>
      <c r="K107" s="9"/>
      <c r="L107" s="9"/>
      <c r="M107" s="9"/>
    </row>
    <row r="108" spans="1:13" ht="27" x14ac:dyDescent="0.2">
      <c r="A108" s="54" t="s">
        <v>268</v>
      </c>
      <c r="B108" s="90">
        <v>915</v>
      </c>
      <c r="C108" s="55" t="s">
        <v>57</v>
      </c>
      <c r="D108" s="55" t="s">
        <v>7</v>
      </c>
      <c r="E108" s="56" t="s">
        <v>117</v>
      </c>
      <c r="F108" s="55" t="s">
        <v>1</v>
      </c>
      <c r="G108" s="123">
        <f>G113+G111+G109</f>
        <v>1179.17</v>
      </c>
      <c r="H108" s="9"/>
      <c r="I108" s="9"/>
      <c r="J108" s="9"/>
      <c r="K108" s="9"/>
      <c r="L108" s="9"/>
      <c r="M108" s="9"/>
    </row>
    <row r="109" spans="1:13" x14ac:dyDescent="0.2">
      <c r="A109" s="196"/>
      <c r="B109" s="113"/>
      <c r="C109" s="13" t="s">
        <v>57</v>
      </c>
      <c r="D109" s="13" t="s">
        <v>7</v>
      </c>
      <c r="E109" s="18" t="s">
        <v>316</v>
      </c>
      <c r="F109" s="13" t="s">
        <v>1</v>
      </c>
      <c r="G109" s="186">
        <f>G110</f>
        <v>690.79</v>
      </c>
      <c r="H109" s="9"/>
      <c r="I109" s="9"/>
      <c r="J109" s="9"/>
      <c r="K109" s="9"/>
      <c r="L109" s="9"/>
      <c r="M109" s="9"/>
    </row>
    <row r="110" spans="1:13" x14ac:dyDescent="0.2">
      <c r="A110" s="196"/>
      <c r="B110" s="113"/>
      <c r="C110" s="13" t="s">
        <v>57</v>
      </c>
      <c r="D110" s="13" t="s">
        <v>7</v>
      </c>
      <c r="E110" s="18" t="s">
        <v>312</v>
      </c>
      <c r="F110" s="13" t="s">
        <v>44</v>
      </c>
      <c r="G110" s="186">
        <v>690.79</v>
      </c>
      <c r="H110" s="9"/>
      <c r="I110" s="9"/>
      <c r="J110" s="9"/>
      <c r="K110" s="9"/>
      <c r="L110" s="9"/>
      <c r="M110" s="9"/>
    </row>
    <row r="111" spans="1:13" x14ac:dyDescent="0.2">
      <c r="A111" s="12" t="s">
        <v>46</v>
      </c>
      <c r="B111" s="92">
        <v>915</v>
      </c>
      <c r="C111" s="13" t="s">
        <v>57</v>
      </c>
      <c r="D111" s="13" t="s">
        <v>7</v>
      </c>
      <c r="E111" s="18" t="s">
        <v>308</v>
      </c>
      <c r="F111" s="13" t="s">
        <v>1</v>
      </c>
      <c r="G111" s="186">
        <f>G112</f>
        <v>305.2</v>
      </c>
      <c r="H111" s="9"/>
      <c r="I111" s="9"/>
      <c r="J111" s="9"/>
      <c r="K111" s="9"/>
      <c r="L111" s="9"/>
      <c r="M111" s="9"/>
    </row>
    <row r="112" spans="1:13" ht="25.5" x14ac:dyDescent="0.2">
      <c r="A112" s="12" t="s">
        <v>45</v>
      </c>
      <c r="B112" s="92">
        <v>915</v>
      </c>
      <c r="C112" s="13" t="s">
        <v>57</v>
      </c>
      <c r="D112" s="13" t="s">
        <v>7</v>
      </c>
      <c r="E112" s="18" t="s">
        <v>307</v>
      </c>
      <c r="F112" s="13" t="s">
        <v>44</v>
      </c>
      <c r="G112" s="186">
        <v>305.2</v>
      </c>
      <c r="H112" s="9"/>
      <c r="I112" s="9"/>
      <c r="J112" s="9"/>
      <c r="K112" s="9"/>
      <c r="L112" s="9"/>
      <c r="M112" s="9"/>
    </row>
    <row r="113" spans="1:13" x14ac:dyDescent="0.2">
      <c r="A113" s="11" t="s">
        <v>46</v>
      </c>
      <c r="B113" s="92">
        <v>915</v>
      </c>
      <c r="C113" s="124" t="s">
        <v>57</v>
      </c>
      <c r="D113" s="124" t="s">
        <v>7</v>
      </c>
      <c r="E113" s="125" t="s">
        <v>118</v>
      </c>
      <c r="F113" s="124" t="s">
        <v>1</v>
      </c>
      <c r="G113" s="126">
        <f>G114+G116</f>
        <v>183.18</v>
      </c>
      <c r="H113" s="9"/>
      <c r="I113" s="9"/>
      <c r="J113" s="9"/>
      <c r="K113" s="9"/>
      <c r="L113" s="9"/>
      <c r="M113" s="9"/>
    </row>
    <row r="114" spans="1:13" x14ac:dyDescent="0.2">
      <c r="A114" s="11" t="s">
        <v>59</v>
      </c>
      <c r="B114" s="92">
        <v>915</v>
      </c>
      <c r="C114" s="124" t="s">
        <v>57</v>
      </c>
      <c r="D114" s="124" t="s">
        <v>7</v>
      </c>
      <c r="E114" s="125" t="s">
        <v>245</v>
      </c>
      <c r="F114" s="124" t="s">
        <v>1</v>
      </c>
      <c r="G114" s="126">
        <f>G115</f>
        <v>129.6</v>
      </c>
      <c r="H114" s="9"/>
      <c r="I114" s="9"/>
      <c r="J114" s="9"/>
      <c r="K114" s="9"/>
      <c r="L114" s="9"/>
      <c r="M114" s="9"/>
    </row>
    <row r="115" spans="1:13" ht="25.5" x14ac:dyDescent="0.2">
      <c r="A115" s="11" t="s">
        <v>45</v>
      </c>
      <c r="B115" s="113">
        <v>915</v>
      </c>
      <c r="C115" s="124" t="s">
        <v>57</v>
      </c>
      <c r="D115" s="124" t="s">
        <v>7</v>
      </c>
      <c r="E115" s="125" t="s">
        <v>245</v>
      </c>
      <c r="F115" s="124" t="s">
        <v>44</v>
      </c>
      <c r="G115" s="126">
        <v>129.6</v>
      </c>
      <c r="H115" s="9"/>
      <c r="I115" s="9"/>
      <c r="J115" s="9"/>
      <c r="K115" s="9"/>
      <c r="L115" s="9"/>
      <c r="M115" s="9"/>
    </row>
    <row r="116" spans="1:13" x14ac:dyDescent="0.2">
      <c r="A116" s="11" t="s">
        <v>58</v>
      </c>
      <c r="B116" s="113">
        <v>915</v>
      </c>
      <c r="C116" s="124" t="s">
        <v>57</v>
      </c>
      <c r="D116" s="124" t="s">
        <v>7</v>
      </c>
      <c r="E116" s="125" t="s">
        <v>246</v>
      </c>
      <c r="F116" s="124" t="s">
        <v>1</v>
      </c>
      <c r="G116" s="126">
        <f>G117</f>
        <v>53.58</v>
      </c>
      <c r="H116" s="9"/>
      <c r="I116" s="9"/>
      <c r="J116" s="9"/>
      <c r="K116" s="9"/>
      <c r="L116" s="9"/>
      <c r="M116" s="9"/>
    </row>
    <row r="117" spans="1:13" ht="25.5" x14ac:dyDescent="0.2">
      <c r="A117" s="11" t="s">
        <v>45</v>
      </c>
      <c r="B117" s="113">
        <v>915</v>
      </c>
      <c r="C117" s="124" t="s">
        <v>57</v>
      </c>
      <c r="D117" s="124" t="s">
        <v>7</v>
      </c>
      <c r="E117" s="125" t="s">
        <v>246</v>
      </c>
      <c r="F117" s="124" t="s">
        <v>44</v>
      </c>
      <c r="G117" s="126">
        <v>53.58</v>
      </c>
      <c r="H117" s="9"/>
      <c r="I117" s="9"/>
      <c r="J117" s="9"/>
      <c r="K117" s="9"/>
      <c r="L117" s="9"/>
      <c r="M117" s="9"/>
    </row>
    <row r="118" spans="1:13" x14ac:dyDescent="0.2">
      <c r="A118" s="147" t="s">
        <v>261</v>
      </c>
      <c r="B118" s="89">
        <v>915</v>
      </c>
      <c r="C118" s="197" t="s">
        <v>22</v>
      </c>
      <c r="D118" s="197" t="s">
        <v>2</v>
      </c>
      <c r="E118" s="198" t="s">
        <v>97</v>
      </c>
      <c r="F118" s="82" t="s">
        <v>1</v>
      </c>
      <c r="G118" s="199">
        <f>G119</f>
        <v>0</v>
      </c>
      <c r="H118" s="9"/>
      <c r="I118" s="9"/>
      <c r="J118" s="9"/>
      <c r="K118" s="9"/>
      <c r="L118" s="9"/>
      <c r="M118" s="9"/>
    </row>
    <row r="119" spans="1:13" ht="25.5" x14ac:dyDescent="0.2">
      <c r="A119" s="136" t="s">
        <v>256</v>
      </c>
      <c r="B119" s="113">
        <v>915</v>
      </c>
      <c r="C119" s="114" t="s">
        <v>22</v>
      </c>
      <c r="D119" s="114" t="s">
        <v>57</v>
      </c>
      <c r="E119" s="125" t="s">
        <v>97</v>
      </c>
      <c r="F119" s="124" t="s">
        <v>1</v>
      </c>
      <c r="G119" s="126">
        <f>G120</f>
        <v>0</v>
      </c>
      <c r="H119" s="9"/>
      <c r="I119" s="9"/>
      <c r="J119" s="9"/>
      <c r="K119" s="9"/>
      <c r="L119" s="9"/>
      <c r="M119" s="9"/>
    </row>
    <row r="120" spans="1:13" ht="27" x14ac:dyDescent="0.2">
      <c r="A120" s="150" t="s">
        <v>272</v>
      </c>
      <c r="B120" s="90">
        <v>915</v>
      </c>
      <c r="C120" s="144" t="s">
        <v>22</v>
      </c>
      <c r="D120" s="144" t="s">
        <v>57</v>
      </c>
      <c r="E120" s="56" t="s">
        <v>98</v>
      </c>
      <c r="F120" s="55" t="s">
        <v>1</v>
      </c>
      <c r="G120" s="123">
        <f>G121+G123</f>
        <v>0</v>
      </c>
      <c r="H120" s="9"/>
      <c r="I120" s="9"/>
      <c r="J120" s="9"/>
      <c r="K120" s="9"/>
      <c r="L120" s="9"/>
      <c r="M120" s="9"/>
    </row>
    <row r="121" spans="1:13" ht="63.75" x14ac:dyDescent="0.2">
      <c r="A121" s="132" t="s">
        <v>257</v>
      </c>
      <c r="B121" s="113">
        <v>915</v>
      </c>
      <c r="C121" s="114" t="s">
        <v>22</v>
      </c>
      <c r="D121" s="114" t="s">
        <v>57</v>
      </c>
      <c r="E121" s="125" t="s">
        <v>259</v>
      </c>
      <c r="F121" s="124" t="s">
        <v>1</v>
      </c>
      <c r="G121" s="126">
        <f>G122</f>
        <v>0</v>
      </c>
      <c r="H121" s="9"/>
      <c r="I121" s="9"/>
      <c r="J121" s="9"/>
      <c r="K121" s="9"/>
      <c r="L121" s="9"/>
      <c r="M121" s="9"/>
    </row>
    <row r="122" spans="1:13" ht="25.5" x14ac:dyDescent="0.2">
      <c r="A122" s="133" t="s">
        <v>45</v>
      </c>
      <c r="B122" s="113">
        <v>915</v>
      </c>
      <c r="C122" s="131" t="s">
        <v>22</v>
      </c>
      <c r="D122" s="131" t="s">
        <v>57</v>
      </c>
      <c r="E122" s="125" t="s">
        <v>259</v>
      </c>
      <c r="F122" s="124" t="s">
        <v>44</v>
      </c>
      <c r="G122" s="126"/>
      <c r="H122" s="9"/>
      <c r="I122" s="9"/>
      <c r="J122" s="9"/>
      <c r="K122" s="9"/>
      <c r="L122" s="9"/>
      <c r="M122" s="9"/>
    </row>
    <row r="123" spans="1:13" ht="63.75" x14ac:dyDescent="0.2">
      <c r="A123" s="132" t="s">
        <v>258</v>
      </c>
      <c r="B123" s="113">
        <v>915</v>
      </c>
      <c r="C123" s="131" t="s">
        <v>22</v>
      </c>
      <c r="D123" s="131" t="s">
        <v>57</v>
      </c>
      <c r="E123" s="125" t="s">
        <v>260</v>
      </c>
      <c r="F123" s="124" t="s">
        <v>1</v>
      </c>
      <c r="G123" s="126">
        <f>G124</f>
        <v>0</v>
      </c>
      <c r="H123" s="9"/>
      <c r="I123" s="9"/>
      <c r="J123" s="9"/>
      <c r="K123" s="9"/>
      <c r="L123" s="9"/>
      <c r="M123" s="9"/>
    </row>
    <row r="124" spans="1:13" ht="25.5" x14ac:dyDescent="0.2">
      <c r="A124" s="133" t="s">
        <v>45</v>
      </c>
      <c r="B124" s="113">
        <v>915</v>
      </c>
      <c r="C124" s="131" t="s">
        <v>22</v>
      </c>
      <c r="D124" s="131" t="s">
        <v>57</v>
      </c>
      <c r="E124" s="125" t="s">
        <v>260</v>
      </c>
      <c r="F124" s="124" t="s">
        <v>44</v>
      </c>
      <c r="G124" s="126"/>
      <c r="H124" s="9"/>
      <c r="I124" s="9"/>
      <c r="J124" s="9"/>
      <c r="K124" s="9"/>
      <c r="L124" s="9"/>
      <c r="M124" s="9"/>
    </row>
    <row r="125" spans="1:13" x14ac:dyDescent="0.2">
      <c r="A125" s="49" t="s">
        <v>56</v>
      </c>
      <c r="B125" s="89">
        <v>915</v>
      </c>
      <c r="C125" s="82" t="s">
        <v>14</v>
      </c>
      <c r="D125" s="82" t="s">
        <v>2</v>
      </c>
      <c r="E125" s="83" t="s">
        <v>97</v>
      </c>
      <c r="F125" s="82" t="s">
        <v>1</v>
      </c>
      <c r="G125" s="84">
        <f>G126</f>
        <v>1876.94</v>
      </c>
      <c r="H125" s="9"/>
      <c r="I125" s="9"/>
      <c r="J125" s="9"/>
      <c r="K125" s="9"/>
      <c r="L125" s="9"/>
      <c r="M125" s="9"/>
    </row>
    <row r="126" spans="1:13" x14ac:dyDescent="0.2">
      <c r="A126" s="52" t="s">
        <v>55</v>
      </c>
      <c r="B126" s="109" t="s">
        <v>235</v>
      </c>
      <c r="C126" s="72" t="s">
        <v>14</v>
      </c>
      <c r="D126" s="72" t="s">
        <v>4</v>
      </c>
      <c r="E126" s="75" t="s">
        <v>97</v>
      </c>
      <c r="F126" s="72" t="s">
        <v>1</v>
      </c>
      <c r="G126" s="74">
        <f>G130+G131+G132+G136+G135</f>
        <v>1876.94</v>
      </c>
      <c r="H126" s="9"/>
      <c r="I126" s="9"/>
      <c r="J126" s="9"/>
      <c r="K126" s="9"/>
      <c r="L126" s="9"/>
      <c r="M126" s="9"/>
    </row>
    <row r="127" spans="1:13" ht="27" x14ac:dyDescent="0.2">
      <c r="A127" s="54" t="s">
        <v>264</v>
      </c>
      <c r="B127" s="90">
        <v>915</v>
      </c>
      <c r="C127" s="55" t="s">
        <v>14</v>
      </c>
      <c r="D127" s="55" t="s">
        <v>4</v>
      </c>
      <c r="E127" s="56" t="s">
        <v>119</v>
      </c>
      <c r="F127" s="55" t="s">
        <v>1</v>
      </c>
      <c r="G127" s="123">
        <f>G128+G133</f>
        <v>1876.94</v>
      </c>
      <c r="H127" s="9"/>
      <c r="I127" s="9"/>
      <c r="J127" s="9"/>
      <c r="K127" s="9"/>
      <c r="L127" s="9"/>
      <c r="M127" s="9"/>
    </row>
    <row r="128" spans="1:13" x14ac:dyDescent="0.2">
      <c r="A128" s="156" t="s">
        <v>46</v>
      </c>
      <c r="B128" s="92">
        <v>915</v>
      </c>
      <c r="C128" s="13" t="s">
        <v>14</v>
      </c>
      <c r="D128" s="13" t="s">
        <v>4</v>
      </c>
      <c r="E128" s="18" t="s">
        <v>120</v>
      </c>
      <c r="F128" s="13" t="s">
        <v>1</v>
      </c>
      <c r="G128" s="155">
        <f>G129</f>
        <v>995.34</v>
      </c>
      <c r="H128" s="9"/>
      <c r="I128" s="9"/>
      <c r="J128" s="9"/>
      <c r="K128" s="9"/>
      <c r="L128" s="9"/>
      <c r="M128" s="9"/>
    </row>
    <row r="129" spans="1:13" x14ac:dyDescent="0.2">
      <c r="A129" s="156" t="s">
        <v>54</v>
      </c>
      <c r="B129" s="39">
        <v>915</v>
      </c>
      <c r="C129" s="13" t="s">
        <v>14</v>
      </c>
      <c r="D129" s="13" t="s">
        <v>4</v>
      </c>
      <c r="E129" s="18" t="s">
        <v>247</v>
      </c>
      <c r="F129" s="13" t="s">
        <v>1</v>
      </c>
      <c r="G129" s="155">
        <f>G130+G131+G132</f>
        <v>995.34</v>
      </c>
      <c r="H129" s="9"/>
      <c r="I129" s="9"/>
      <c r="J129" s="9"/>
      <c r="K129" s="9"/>
      <c r="L129" s="9"/>
      <c r="M129" s="9"/>
    </row>
    <row r="130" spans="1:13" ht="25.5" x14ac:dyDescent="0.2">
      <c r="A130" s="156" t="s">
        <v>53</v>
      </c>
      <c r="B130" s="39">
        <v>915</v>
      </c>
      <c r="C130" s="13" t="s">
        <v>14</v>
      </c>
      <c r="D130" s="13" t="s">
        <v>4</v>
      </c>
      <c r="E130" s="18" t="s">
        <v>247</v>
      </c>
      <c r="F130" s="13" t="s">
        <v>5</v>
      </c>
      <c r="G130" s="154">
        <v>667.7</v>
      </c>
      <c r="H130" s="9"/>
      <c r="I130" s="9"/>
      <c r="J130" s="9"/>
      <c r="K130" s="9"/>
      <c r="L130" s="9"/>
      <c r="M130" s="9"/>
    </row>
    <row r="131" spans="1:13" ht="25.5" x14ac:dyDescent="0.2">
      <c r="A131" s="156" t="s">
        <v>45</v>
      </c>
      <c r="B131" s="92">
        <v>915</v>
      </c>
      <c r="C131" s="13" t="s">
        <v>14</v>
      </c>
      <c r="D131" s="13" t="s">
        <v>4</v>
      </c>
      <c r="E131" s="18" t="s">
        <v>247</v>
      </c>
      <c r="F131" s="13" t="s">
        <v>44</v>
      </c>
      <c r="G131" s="155">
        <v>292.06</v>
      </c>
      <c r="H131" s="9"/>
      <c r="I131" s="9"/>
      <c r="J131" s="9"/>
      <c r="K131" s="9"/>
      <c r="L131" s="9"/>
      <c r="M131" s="9"/>
    </row>
    <row r="132" spans="1:13" x14ac:dyDescent="0.2">
      <c r="A132" s="11" t="s">
        <v>52</v>
      </c>
      <c r="B132" s="92">
        <v>915</v>
      </c>
      <c r="C132" s="13" t="s">
        <v>14</v>
      </c>
      <c r="D132" s="13" t="s">
        <v>4</v>
      </c>
      <c r="E132" s="18" t="s">
        <v>247</v>
      </c>
      <c r="F132" s="13" t="s">
        <v>51</v>
      </c>
      <c r="G132" s="155">
        <v>35.58</v>
      </c>
      <c r="H132" s="9"/>
      <c r="I132" s="9"/>
      <c r="J132" s="9"/>
      <c r="K132" s="9"/>
      <c r="L132" s="9"/>
      <c r="M132" s="9"/>
    </row>
    <row r="133" spans="1:13" x14ac:dyDescent="0.2">
      <c r="A133" s="12" t="s">
        <v>46</v>
      </c>
      <c r="B133" s="39">
        <v>915</v>
      </c>
      <c r="C133" s="13" t="s">
        <v>14</v>
      </c>
      <c r="D133" s="13" t="s">
        <v>4</v>
      </c>
      <c r="E133" s="18" t="s">
        <v>174</v>
      </c>
      <c r="F133" s="13" t="s">
        <v>1</v>
      </c>
      <c r="G133" s="155">
        <f>G134</f>
        <v>881.59999999999991</v>
      </c>
      <c r="H133" s="9"/>
      <c r="I133" s="9"/>
      <c r="J133" s="9"/>
      <c r="K133" s="9"/>
      <c r="L133" s="9"/>
      <c r="M133" s="9"/>
    </row>
    <row r="134" spans="1:13" x14ac:dyDescent="0.2">
      <c r="A134" s="12" t="s">
        <v>54</v>
      </c>
      <c r="B134" s="113">
        <v>915</v>
      </c>
      <c r="C134" s="13" t="s">
        <v>14</v>
      </c>
      <c r="D134" s="13" t="s">
        <v>4</v>
      </c>
      <c r="E134" s="18" t="s">
        <v>175</v>
      </c>
      <c r="F134" s="13" t="s">
        <v>1</v>
      </c>
      <c r="G134" s="155">
        <f>G136+G135</f>
        <v>881.59999999999991</v>
      </c>
      <c r="H134" s="9"/>
      <c r="I134" s="9"/>
      <c r="J134" s="9"/>
      <c r="K134" s="9"/>
      <c r="L134" s="9"/>
      <c r="M134" s="9"/>
    </row>
    <row r="135" spans="1:13" x14ac:dyDescent="0.2">
      <c r="A135" s="12" t="s">
        <v>240</v>
      </c>
      <c r="B135" s="113">
        <v>915</v>
      </c>
      <c r="C135" s="13" t="s">
        <v>14</v>
      </c>
      <c r="D135" s="13" t="s">
        <v>4</v>
      </c>
      <c r="E135" s="18" t="s">
        <v>175</v>
      </c>
      <c r="F135" s="13" t="s">
        <v>5</v>
      </c>
      <c r="G135" s="154">
        <v>702.3</v>
      </c>
      <c r="H135" s="9"/>
      <c r="I135" s="9"/>
      <c r="J135" s="9"/>
      <c r="K135" s="9"/>
      <c r="L135" s="9"/>
      <c r="M135" s="9"/>
    </row>
    <row r="136" spans="1:13" ht="25.5" x14ac:dyDescent="0.2">
      <c r="A136" s="40" t="s">
        <v>176</v>
      </c>
      <c r="B136" s="111">
        <v>915</v>
      </c>
      <c r="C136" s="13" t="s">
        <v>14</v>
      </c>
      <c r="D136" s="13" t="s">
        <v>4</v>
      </c>
      <c r="E136" s="18" t="s">
        <v>175</v>
      </c>
      <c r="F136" s="13" t="s">
        <v>51</v>
      </c>
      <c r="G136" s="154">
        <v>179.3</v>
      </c>
      <c r="H136" s="9"/>
      <c r="I136" s="9"/>
      <c r="J136" s="9"/>
      <c r="K136" s="9"/>
      <c r="L136" s="9"/>
      <c r="M136" s="9"/>
    </row>
    <row r="137" spans="1:13" x14ac:dyDescent="0.2">
      <c r="A137" s="49" t="s">
        <v>121</v>
      </c>
      <c r="B137" s="89">
        <v>915</v>
      </c>
      <c r="C137" s="82" t="s">
        <v>12</v>
      </c>
      <c r="D137" s="82" t="s">
        <v>2</v>
      </c>
      <c r="E137" s="83" t="s">
        <v>97</v>
      </c>
      <c r="F137" s="82" t="s">
        <v>1</v>
      </c>
      <c r="G137" s="84">
        <f>G138+G142</f>
        <v>267.68</v>
      </c>
      <c r="H137" s="9"/>
      <c r="I137" s="9"/>
      <c r="J137" s="9"/>
      <c r="K137" s="9"/>
      <c r="L137" s="9"/>
      <c r="M137" s="9"/>
    </row>
    <row r="138" spans="1:13" x14ac:dyDescent="0.2">
      <c r="A138" s="52" t="s">
        <v>50</v>
      </c>
      <c r="B138" s="109" t="s">
        <v>235</v>
      </c>
      <c r="C138" s="72" t="s">
        <v>12</v>
      </c>
      <c r="D138" s="72" t="s">
        <v>4</v>
      </c>
      <c r="E138" s="75" t="s">
        <v>97</v>
      </c>
      <c r="F138" s="72" t="s">
        <v>1</v>
      </c>
      <c r="G138" s="74">
        <f>G139</f>
        <v>267.68</v>
      </c>
      <c r="H138" s="9"/>
      <c r="I138" s="9"/>
      <c r="J138" s="9"/>
      <c r="K138" s="9"/>
      <c r="L138" s="9"/>
      <c r="M138" s="9"/>
    </row>
    <row r="139" spans="1:13" x14ac:dyDescent="0.2">
      <c r="A139" s="16" t="s">
        <v>102</v>
      </c>
      <c r="B139" s="114" t="s">
        <v>235</v>
      </c>
      <c r="C139" s="80" t="s">
        <v>12</v>
      </c>
      <c r="D139" s="80" t="s">
        <v>4</v>
      </c>
      <c r="E139" s="66" t="s">
        <v>103</v>
      </c>
      <c r="F139" s="80" t="s">
        <v>1</v>
      </c>
      <c r="G139" s="81">
        <f>G140</f>
        <v>267.68</v>
      </c>
      <c r="H139" s="9"/>
      <c r="I139" s="9"/>
      <c r="J139" s="9"/>
      <c r="K139" s="9"/>
      <c r="L139" s="9"/>
      <c r="M139" s="9"/>
    </row>
    <row r="140" spans="1:13" x14ac:dyDescent="0.2">
      <c r="A140" s="11" t="s">
        <v>49</v>
      </c>
      <c r="B140" s="115" t="s">
        <v>235</v>
      </c>
      <c r="C140" s="80" t="s">
        <v>12</v>
      </c>
      <c r="D140" s="80" t="s">
        <v>4</v>
      </c>
      <c r="E140" s="66" t="s">
        <v>104</v>
      </c>
      <c r="F140" s="80" t="s">
        <v>1</v>
      </c>
      <c r="G140" s="81">
        <f>G141</f>
        <v>267.68</v>
      </c>
      <c r="H140" s="9"/>
      <c r="I140" s="9"/>
      <c r="J140" s="9"/>
      <c r="K140" s="9"/>
      <c r="L140" s="9"/>
      <c r="M140" s="9"/>
    </row>
    <row r="141" spans="1:13" x14ac:dyDescent="0.2">
      <c r="A141" s="93" t="s">
        <v>274</v>
      </c>
      <c r="B141" s="117" t="s">
        <v>235</v>
      </c>
      <c r="C141" s="64" t="s">
        <v>12</v>
      </c>
      <c r="D141" s="64" t="s">
        <v>4</v>
      </c>
      <c r="E141" s="65" t="s">
        <v>116</v>
      </c>
      <c r="F141" s="64" t="s">
        <v>273</v>
      </c>
      <c r="G141" s="58">
        <v>267.68</v>
      </c>
      <c r="H141" s="9"/>
      <c r="I141" s="9"/>
      <c r="J141" s="9"/>
      <c r="K141" s="9"/>
      <c r="L141" s="9"/>
      <c r="M141" s="9"/>
    </row>
    <row r="142" spans="1:13" hidden="1" x14ac:dyDescent="0.2">
      <c r="A142" s="52" t="s">
        <v>123</v>
      </c>
      <c r="B142" s="109" t="s">
        <v>235</v>
      </c>
      <c r="C142" s="72" t="s">
        <v>12</v>
      </c>
      <c r="D142" s="72" t="s">
        <v>10</v>
      </c>
      <c r="E142" s="75" t="s">
        <v>97</v>
      </c>
      <c r="F142" s="72" t="s">
        <v>1</v>
      </c>
      <c r="G142" s="57">
        <f>G143</f>
        <v>0</v>
      </c>
      <c r="H142" s="9"/>
      <c r="I142" s="9"/>
      <c r="J142" s="9"/>
      <c r="K142" s="9"/>
      <c r="L142" s="9"/>
      <c r="M142" s="9"/>
    </row>
    <row r="143" spans="1:13" hidden="1" x14ac:dyDescent="0.2">
      <c r="A143" s="116" t="s">
        <v>48</v>
      </c>
      <c r="B143" s="110" t="s">
        <v>235</v>
      </c>
      <c r="C143" s="55" t="s">
        <v>12</v>
      </c>
      <c r="D143" s="55" t="s">
        <v>10</v>
      </c>
      <c r="E143" s="56" t="s">
        <v>97</v>
      </c>
      <c r="F143" s="55" t="s">
        <v>1</v>
      </c>
      <c r="G143" s="127">
        <f>G144</f>
        <v>0</v>
      </c>
      <c r="H143" s="9"/>
      <c r="I143" s="9"/>
      <c r="J143" s="9"/>
      <c r="K143" s="9"/>
      <c r="L143" s="9"/>
      <c r="M143" s="9"/>
    </row>
    <row r="144" spans="1:13" hidden="1" x14ac:dyDescent="0.2">
      <c r="A144" s="11" t="s">
        <v>46</v>
      </c>
      <c r="B144" s="112" t="s">
        <v>235</v>
      </c>
      <c r="C144" s="64" t="s">
        <v>12</v>
      </c>
      <c r="D144" s="64" t="s">
        <v>10</v>
      </c>
      <c r="E144" s="65" t="s">
        <v>124</v>
      </c>
      <c r="F144" s="64" t="s">
        <v>1</v>
      </c>
      <c r="G144" s="58">
        <f>G145</f>
        <v>0</v>
      </c>
      <c r="H144" s="9"/>
      <c r="I144" s="9"/>
      <c r="J144" s="9"/>
      <c r="K144" s="9"/>
      <c r="L144" s="9"/>
      <c r="M144" s="9"/>
    </row>
    <row r="145" spans="1:13" ht="25.5" hidden="1" x14ac:dyDescent="0.2">
      <c r="A145" s="11" t="s">
        <v>45</v>
      </c>
      <c r="B145" s="117" t="s">
        <v>235</v>
      </c>
      <c r="C145" s="64" t="s">
        <v>12</v>
      </c>
      <c r="D145" s="64" t="s">
        <v>10</v>
      </c>
      <c r="E145" s="65" t="s">
        <v>248</v>
      </c>
      <c r="F145" s="64" t="s">
        <v>44</v>
      </c>
      <c r="G145" s="108">
        <v>0</v>
      </c>
      <c r="H145" s="9"/>
      <c r="I145" s="9"/>
      <c r="J145" s="9"/>
      <c r="K145" s="9"/>
      <c r="L145" s="9"/>
      <c r="M145" s="9"/>
    </row>
    <row r="146" spans="1:13" x14ac:dyDescent="0.25">
      <c r="A146" s="9"/>
      <c r="B146" s="19"/>
      <c r="C146" s="9"/>
      <c r="D146" s="9"/>
      <c r="E146" s="17"/>
      <c r="F146" s="9"/>
      <c r="G146" s="10"/>
      <c r="H146" s="9"/>
      <c r="I146" s="9"/>
      <c r="J146" s="9"/>
      <c r="K146" s="9"/>
      <c r="L146" s="9"/>
      <c r="M146" s="9"/>
    </row>
    <row r="147" spans="1:13" x14ac:dyDescent="0.25">
      <c r="A147" s="9"/>
      <c r="B147" s="19"/>
      <c r="C147" s="9"/>
      <c r="D147" s="9"/>
      <c r="E147" s="17"/>
      <c r="F147" s="9"/>
      <c r="G147" s="10"/>
      <c r="H147" s="9"/>
      <c r="I147" s="9"/>
      <c r="J147" s="9"/>
      <c r="K147" s="9"/>
      <c r="L147" s="9"/>
      <c r="M147" s="9"/>
    </row>
    <row r="148" spans="1:13" x14ac:dyDescent="0.25">
      <c r="A148" s="9"/>
      <c r="B148" s="19"/>
      <c r="C148" s="9"/>
      <c r="D148" s="9"/>
      <c r="E148" s="17"/>
      <c r="F148" s="9"/>
      <c r="G148" s="10"/>
      <c r="H148" s="9"/>
      <c r="I148" s="9"/>
      <c r="J148" s="9"/>
      <c r="K148" s="9"/>
      <c r="L148" s="9"/>
      <c r="M148" s="9"/>
    </row>
    <row r="149" spans="1:13" x14ac:dyDescent="0.25">
      <c r="A149" s="9"/>
      <c r="B149" s="19"/>
      <c r="C149" s="9"/>
      <c r="D149" s="9"/>
      <c r="E149" s="17"/>
      <c r="F149" s="9"/>
      <c r="G149" s="10"/>
      <c r="H149" s="9"/>
      <c r="I149" s="9"/>
      <c r="J149" s="9"/>
      <c r="K149" s="9"/>
      <c r="L149" s="9"/>
      <c r="M149" s="9"/>
    </row>
    <row r="150" spans="1:13" x14ac:dyDescent="0.25">
      <c r="A150" s="9"/>
      <c r="B150" s="19"/>
      <c r="C150" s="9"/>
      <c r="D150" s="9"/>
      <c r="E150" s="17"/>
      <c r="F150" s="9"/>
      <c r="G150" s="10"/>
      <c r="H150" s="9"/>
      <c r="I150" s="9"/>
      <c r="J150" s="9"/>
      <c r="K150" s="9"/>
      <c r="L150" s="9"/>
      <c r="M150" s="9"/>
    </row>
    <row r="151" spans="1:13" x14ac:dyDescent="0.25">
      <c r="A151" s="9"/>
      <c r="B151" s="19"/>
      <c r="C151" s="9"/>
      <c r="D151" s="9"/>
      <c r="E151" s="17"/>
      <c r="F151" s="9"/>
      <c r="G151" s="10"/>
      <c r="H151" s="9"/>
      <c r="I151" s="9"/>
      <c r="J151" s="9"/>
      <c r="K151" s="9"/>
      <c r="L151" s="9"/>
      <c r="M151" s="9"/>
    </row>
    <row r="152" spans="1:13" x14ac:dyDescent="0.25">
      <c r="A152" s="9"/>
      <c r="B152" s="19"/>
      <c r="C152" s="9"/>
      <c r="D152" s="9"/>
      <c r="E152" s="17"/>
      <c r="F152" s="9"/>
      <c r="G152" s="10"/>
      <c r="H152" s="9"/>
      <c r="I152" s="9"/>
      <c r="J152" s="9"/>
      <c r="K152" s="9"/>
      <c r="L152" s="9"/>
      <c r="M152" s="9"/>
    </row>
    <row r="153" spans="1:13" x14ac:dyDescent="0.25">
      <c r="A153" s="9"/>
      <c r="B153" s="19"/>
      <c r="C153" s="9"/>
      <c r="D153" s="9"/>
      <c r="E153" s="17"/>
      <c r="F153" s="9"/>
      <c r="G153" s="10"/>
      <c r="H153" s="9"/>
      <c r="I153" s="9"/>
      <c r="J153" s="9"/>
      <c r="K153" s="9"/>
      <c r="L153" s="9"/>
      <c r="M153" s="9"/>
    </row>
    <row r="154" spans="1:13" x14ac:dyDescent="0.25">
      <c r="A154" s="9"/>
      <c r="B154" s="19"/>
      <c r="C154" s="9"/>
      <c r="D154" s="9"/>
      <c r="E154" s="17"/>
      <c r="F154" s="9"/>
      <c r="G154" s="10"/>
      <c r="H154" s="9"/>
      <c r="I154" s="9"/>
      <c r="J154" s="9"/>
      <c r="K154" s="9"/>
      <c r="L154" s="9"/>
      <c r="M154" s="9"/>
    </row>
    <row r="155" spans="1:13" x14ac:dyDescent="0.25">
      <c r="A155" s="9"/>
      <c r="B155" s="19"/>
      <c r="C155" s="9"/>
      <c r="D155" s="9"/>
      <c r="E155" s="17"/>
      <c r="F155" s="9"/>
      <c r="G155" s="10"/>
      <c r="H155" s="9"/>
      <c r="I155" s="9"/>
      <c r="J155" s="9"/>
      <c r="K155" s="9"/>
      <c r="L155" s="9"/>
      <c r="M155" s="9"/>
    </row>
    <row r="156" spans="1:13" x14ac:dyDescent="0.25">
      <c r="A156" s="9"/>
      <c r="B156" s="19"/>
      <c r="C156" s="9"/>
      <c r="D156" s="9"/>
      <c r="E156" s="17"/>
      <c r="F156" s="9"/>
      <c r="G156" s="10"/>
      <c r="H156" s="9"/>
      <c r="I156" s="9"/>
      <c r="J156" s="9"/>
      <c r="K156" s="9"/>
      <c r="L156" s="9"/>
      <c r="M156" s="9"/>
    </row>
    <row r="157" spans="1:13" x14ac:dyDescent="0.25">
      <c r="A157" s="9"/>
      <c r="B157" s="19"/>
      <c r="C157" s="9"/>
      <c r="D157" s="9"/>
      <c r="E157" s="17"/>
      <c r="F157" s="9"/>
      <c r="G157" s="10"/>
      <c r="H157" s="9"/>
      <c r="I157" s="9"/>
      <c r="J157" s="9"/>
      <c r="K157" s="9"/>
      <c r="L157" s="9"/>
      <c r="M157" s="9"/>
    </row>
    <row r="158" spans="1:13" x14ac:dyDescent="0.25">
      <c r="A158" s="9"/>
      <c r="B158" s="19"/>
      <c r="C158" s="9"/>
      <c r="D158" s="9"/>
      <c r="E158" s="17"/>
      <c r="F158" s="9"/>
      <c r="G158" s="10"/>
      <c r="H158" s="9"/>
      <c r="I158" s="9"/>
      <c r="J158" s="9"/>
      <c r="K158" s="9"/>
      <c r="L158" s="9"/>
      <c r="M158" s="9"/>
    </row>
    <row r="159" spans="1:13" x14ac:dyDescent="0.25">
      <c r="A159" s="9"/>
      <c r="B159" s="19"/>
      <c r="C159" s="9"/>
      <c r="D159" s="9"/>
      <c r="E159" s="17"/>
      <c r="F159" s="9"/>
      <c r="G159" s="10"/>
      <c r="H159" s="9"/>
      <c r="I159" s="9"/>
      <c r="J159" s="9"/>
      <c r="K159" s="9"/>
      <c r="L159" s="9"/>
      <c r="M159" s="9"/>
    </row>
    <row r="160" spans="1:13" x14ac:dyDescent="0.25">
      <c r="A160" s="9"/>
      <c r="B160" s="19"/>
      <c r="C160" s="9"/>
      <c r="D160" s="9"/>
      <c r="E160" s="17"/>
      <c r="F160" s="9"/>
      <c r="G160" s="10"/>
      <c r="H160" s="9"/>
      <c r="I160" s="9"/>
      <c r="J160" s="9"/>
      <c r="K160" s="9"/>
      <c r="L160" s="9"/>
      <c r="M160" s="9"/>
    </row>
    <row r="161" spans="1:13" x14ac:dyDescent="0.25">
      <c r="A161" s="9"/>
      <c r="B161" s="19"/>
      <c r="C161" s="9"/>
      <c r="D161" s="9"/>
      <c r="E161" s="17"/>
      <c r="F161" s="9"/>
      <c r="G161" s="10"/>
      <c r="H161" s="9"/>
      <c r="I161" s="9"/>
      <c r="J161" s="9"/>
      <c r="K161" s="9"/>
      <c r="L161" s="9"/>
      <c r="M161" s="9"/>
    </row>
    <row r="162" spans="1:13" x14ac:dyDescent="0.25">
      <c r="A162" s="9"/>
      <c r="B162" s="19"/>
      <c r="C162" s="9"/>
      <c r="D162" s="9"/>
      <c r="E162" s="17"/>
      <c r="F162" s="9"/>
      <c r="G162" s="10"/>
      <c r="H162" s="9"/>
      <c r="I162" s="9"/>
      <c r="J162" s="9"/>
      <c r="K162" s="9"/>
      <c r="L162" s="9"/>
      <c r="M162" s="9"/>
    </row>
    <row r="163" spans="1:13" x14ac:dyDescent="0.25">
      <c r="A163" s="9"/>
      <c r="B163" s="19"/>
      <c r="C163" s="9"/>
      <c r="D163" s="9"/>
      <c r="E163" s="17"/>
      <c r="F163" s="9"/>
      <c r="G163" s="10"/>
      <c r="H163" s="9"/>
      <c r="I163" s="9"/>
      <c r="J163" s="9"/>
      <c r="K163" s="9"/>
      <c r="L163" s="9"/>
      <c r="M163" s="9"/>
    </row>
    <row r="164" spans="1:13" x14ac:dyDescent="0.25">
      <c r="A164" s="9"/>
      <c r="B164" s="19"/>
      <c r="C164" s="9"/>
      <c r="D164" s="9"/>
      <c r="E164" s="17"/>
      <c r="F164" s="9"/>
      <c r="G164" s="10"/>
      <c r="H164" s="9"/>
      <c r="I164" s="9"/>
      <c r="J164" s="9"/>
      <c r="K164" s="9"/>
      <c r="L164" s="9"/>
      <c r="M164" s="9"/>
    </row>
    <row r="165" spans="1:13" x14ac:dyDescent="0.25">
      <c r="A165" s="9"/>
      <c r="B165" s="19"/>
      <c r="C165" s="9"/>
      <c r="D165" s="9"/>
      <c r="E165" s="17"/>
      <c r="F165" s="9"/>
      <c r="G165" s="10"/>
      <c r="H165" s="9"/>
      <c r="I165" s="9"/>
      <c r="J165" s="9"/>
      <c r="K165" s="9"/>
      <c r="L165" s="9"/>
      <c r="M165" s="9"/>
    </row>
    <row r="166" spans="1:13" x14ac:dyDescent="0.25">
      <c r="A166" s="9"/>
      <c r="B166" s="19"/>
      <c r="C166" s="9"/>
      <c r="D166" s="9"/>
      <c r="E166" s="17"/>
      <c r="F166" s="9"/>
      <c r="G166" s="10"/>
      <c r="H166" s="9"/>
      <c r="I166" s="9"/>
      <c r="J166" s="9"/>
      <c r="K166" s="9"/>
      <c r="L166" s="9"/>
      <c r="M166" s="9"/>
    </row>
    <row r="167" spans="1:13" x14ac:dyDescent="0.25">
      <c r="A167" s="9"/>
      <c r="B167" s="19"/>
      <c r="C167" s="9"/>
      <c r="D167" s="9"/>
      <c r="E167" s="17"/>
      <c r="F167" s="9"/>
      <c r="G167" s="10"/>
      <c r="H167" s="9"/>
      <c r="I167" s="9"/>
      <c r="J167" s="9"/>
      <c r="K167" s="9"/>
      <c r="L167" s="9"/>
      <c r="M167" s="9"/>
    </row>
    <row r="168" spans="1:13" x14ac:dyDescent="0.25">
      <c r="A168" s="9"/>
      <c r="B168" s="19"/>
      <c r="C168" s="9"/>
      <c r="D168" s="9"/>
      <c r="E168" s="17"/>
      <c r="F168" s="9"/>
      <c r="G168" s="10"/>
      <c r="H168" s="9"/>
      <c r="I168" s="9"/>
      <c r="J168" s="9"/>
      <c r="K168" s="9"/>
      <c r="L168" s="9"/>
      <c r="M168" s="9"/>
    </row>
    <row r="169" spans="1:13" x14ac:dyDescent="0.25">
      <c r="A169" s="9"/>
      <c r="B169" s="19"/>
      <c r="C169" s="9"/>
      <c r="D169" s="9"/>
      <c r="E169" s="17"/>
      <c r="F169" s="9"/>
      <c r="G169" s="10"/>
      <c r="H169" s="9"/>
      <c r="I169" s="9"/>
      <c r="J169" s="9"/>
      <c r="K169" s="9"/>
      <c r="L169" s="9"/>
      <c r="M169" s="9"/>
    </row>
    <row r="170" spans="1:13" x14ac:dyDescent="0.25">
      <c r="A170" s="9"/>
      <c r="B170" s="19"/>
      <c r="C170" s="9"/>
      <c r="D170" s="9"/>
      <c r="E170" s="17"/>
      <c r="F170" s="9"/>
      <c r="G170" s="10"/>
      <c r="H170" s="9"/>
      <c r="I170" s="9"/>
      <c r="J170" s="9"/>
      <c r="K170" s="9"/>
      <c r="L170" s="9"/>
      <c r="M170" s="9"/>
    </row>
    <row r="171" spans="1:13" x14ac:dyDescent="0.25">
      <c r="A171" s="9"/>
      <c r="B171" s="19"/>
      <c r="C171" s="9"/>
      <c r="D171" s="9"/>
      <c r="E171" s="17"/>
      <c r="F171" s="9"/>
      <c r="G171" s="10"/>
      <c r="H171" s="9"/>
      <c r="I171" s="9"/>
      <c r="J171" s="9"/>
      <c r="K171" s="9"/>
      <c r="L171" s="9"/>
      <c r="M171" s="9"/>
    </row>
    <row r="172" spans="1:13" x14ac:dyDescent="0.25">
      <c r="A172" s="9"/>
      <c r="B172" s="19"/>
      <c r="C172" s="9"/>
      <c r="D172" s="9"/>
      <c r="E172" s="17"/>
      <c r="F172" s="9"/>
      <c r="G172" s="10"/>
      <c r="H172" s="9"/>
      <c r="I172" s="9"/>
      <c r="J172" s="9"/>
      <c r="K172" s="9"/>
      <c r="L172" s="9"/>
      <c r="M172" s="9"/>
    </row>
    <row r="173" spans="1:13" x14ac:dyDescent="0.25">
      <c r="A173" s="9"/>
      <c r="B173" s="19"/>
      <c r="C173" s="9"/>
      <c r="D173" s="9"/>
      <c r="E173" s="17"/>
      <c r="F173" s="9"/>
      <c r="G173" s="10"/>
      <c r="H173" s="9"/>
      <c r="I173" s="9"/>
      <c r="J173" s="9"/>
      <c r="K173" s="9"/>
      <c r="L173" s="9"/>
      <c r="M173" s="9"/>
    </row>
    <row r="174" spans="1:13" x14ac:dyDescent="0.25">
      <c r="A174" s="9"/>
      <c r="B174" s="19"/>
      <c r="C174" s="9"/>
      <c r="D174" s="9"/>
      <c r="E174" s="17"/>
      <c r="F174" s="9"/>
      <c r="G174" s="10"/>
      <c r="H174" s="9"/>
      <c r="I174" s="9"/>
      <c r="J174" s="9"/>
      <c r="K174" s="9"/>
      <c r="L174" s="9"/>
      <c r="M174" s="9"/>
    </row>
    <row r="175" spans="1:13" x14ac:dyDescent="0.25">
      <c r="A175" s="9"/>
      <c r="B175" s="19"/>
      <c r="C175" s="9"/>
      <c r="D175" s="9"/>
      <c r="E175" s="17"/>
      <c r="F175" s="9"/>
      <c r="G175" s="10"/>
      <c r="H175" s="9"/>
      <c r="I175" s="9"/>
      <c r="J175" s="9"/>
      <c r="K175" s="9"/>
      <c r="L175" s="9"/>
      <c r="M175" s="9"/>
    </row>
    <row r="176" spans="1:13" x14ac:dyDescent="0.25">
      <c r="A176" s="9"/>
      <c r="B176" s="19"/>
      <c r="C176" s="9"/>
      <c r="D176" s="9"/>
      <c r="E176" s="17"/>
      <c r="F176" s="9"/>
      <c r="G176" s="10"/>
      <c r="H176" s="9"/>
      <c r="I176" s="9"/>
      <c r="J176" s="9"/>
      <c r="K176" s="9"/>
      <c r="L176" s="9"/>
      <c r="M176" s="9"/>
    </row>
    <row r="177" spans="1:13" x14ac:dyDescent="0.25">
      <c r="A177" s="9"/>
      <c r="B177" s="19"/>
      <c r="C177" s="9"/>
      <c r="D177" s="9"/>
      <c r="E177" s="17"/>
      <c r="F177" s="9"/>
      <c r="G177" s="10"/>
      <c r="H177" s="9"/>
      <c r="I177" s="9"/>
      <c r="J177" s="9"/>
      <c r="K177" s="9"/>
      <c r="L177" s="9"/>
      <c r="M177" s="9"/>
    </row>
    <row r="178" spans="1:13" x14ac:dyDescent="0.25">
      <c r="A178" s="9"/>
      <c r="B178" s="19"/>
      <c r="C178" s="9"/>
      <c r="D178" s="9"/>
      <c r="E178" s="17"/>
      <c r="F178" s="9"/>
      <c r="G178" s="10"/>
      <c r="H178" s="9"/>
      <c r="I178" s="9"/>
      <c r="J178" s="9"/>
      <c r="K178" s="9"/>
      <c r="L178" s="9"/>
      <c r="M178" s="9"/>
    </row>
    <row r="179" spans="1:13" x14ac:dyDescent="0.25">
      <c r="A179" s="9"/>
      <c r="B179" s="19"/>
      <c r="C179" s="9"/>
      <c r="D179" s="9"/>
      <c r="E179" s="17"/>
      <c r="F179" s="9"/>
      <c r="G179" s="10"/>
      <c r="H179" s="9"/>
      <c r="I179" s="9"/>
      <c r="J179" s="9"/>
      <c r="K179" s="9"/>
      <c r="L179" s="9"/>
      <c r="M179" s="9"/>
    </row>
    <row r="180" spans="1:13" x14ac:dyDescent="0.25">
      <c r="A180" s="9"/>
      <c r="B180" s="19"/>
      <c r="C180" s="9"/>
      <c r="D180" s="9"/>
      <c r="E180" s="17"/>
      <c r="F180" s="9"/>
      <c r="G180" s="10"/>
      <c r="H180" s="9"/>
      <c r="I180" s="9"/>
      <c r="J180" s="9"/>
      <c r="K180" s="9"/>
      <c r="L180" s="9"/>
      <c r="M180" s="9"/>
    </row>
    <row r="181" spans="1:13" x14ac:dyDescent="0.25">
      <c r="A181" s="9"/>
      <c r="B181" s="19"/>
      <c r="C181" s="9"/>
      <c r="D181" s="9"/>
      <c r="E181" s="17"/>
      <c r="F181" s="9"/>
      <c r="G181" s="10"/>
      <c r="H181" s="9"/>
      <c r="I181" s="9"/>
      <c r="J181" s="9"/>
      <c r="K181" s="9"/>
      <c r="L181" s="9"/>
      <c r="M181" s="9"/>
    </row>
    <row r="182" spans="1:13" x14ac:dyDescent="0.25">
      <c r="A182" s="9"/>
      <c r="B182" s="19"/>
      <c r="C182" s="9"/>
      <c r="D182" s="9"/>
      <c r="E182" s="17"/>
      <c r="F182" s="9"/>
      <c r="G182" s="10"/>
      <c r="H182" s="9"/>
      <c r="I182" s="9"/>
      <c r="J182" s="9"/>
      <c r="K182" s="9"/>
      <c r="L182" s="9"/>
      <c r="M182" s="9"/>
    </row>
    <row r="183" spans="1:13" x14ac:dyDescent="0.25">
      <c r="A183" s="9"/>
      <c r="B183" s="19"/>
      <c r="C183" s="9"/>
      <c r="D183" s="9"/>
      <c r="E183" s="17"/>
      <c r="F183" s="9"/>
      <c r="G183" s="10"/>
      <c r="H183" s="9"/>
      <c r="I183" s="9"/>
      <c r="J183" s="9"/>
      <c r="K183" s="9"/>
      <c r="L183" s="9"/>
      <c r="M183" s="9"/>
    </row>
    <row r="184" spans="1:13" x14ac:dyDescent="0.25">
      <c r="A184" s="9"/>
      <c r="B184" s="19"/>
      <c r="C184" s="9"/>
      <c r="D184" s="9"/>
      <c r="E184" s="17"/>
      <c r="F184" s="9"/>
      <c r="G184" s="10"/>
      <c r="H184" s="9"/>
      <c r="I184" s="9"/>
      <c r="J184" s="9"/>
      <c r="K184" s="9"/>
      <c r="L184" s="9"/>
      <c r="M184" s="9"/>
    </row>
    <row r="185" spans="1:13" x14ac:dyDescent="0.25">
      <c r="A185" s="9"/>
      <c r="B185" s="19"/>
      <c r="C185" s="9"/>
      <c r="D185" s="9"/>
      <c r="E185" s="17"/>
      <c r="F185" s="9"/>
      <c r="G185" s="10"/>
      <c r="H185" s="9"/>
      <c r="I185" s="9"/>
      <c r="J185" s="9"/>
      <c r="K185" s="9"/>
      <c r="L185" s="9"/>
      <c r="M185" s="9"/>
    </row>
    <row r="186" spans="1:13" x14ac:dyDescent="0.25">
      <c r="A186" s="9"/>
      <c r="B186" s="19"/>
      <c r="C186" s="9"/>
      <c r="D186" s="9"/>
      <c r="E186" s="17"/>
      <c r="F186" s="9"/>
      <c r="G186" s="10"/>
      <c r="H186" s="9"/>
      <c r="I186" s="9"/>
      <c r="J186" s="9"/>
      <c r="K186" s="9"/>
      <c r="L186" s="9"/>
      <c r="M186" s="9"/>
    </row>
    <row r="187" spans="1:13" x14ac:dyDescent="0.25">
      <c r="A187" s="9"/>
      <c r="B187" s="19"/>
      <c r="C187" s="9"/>
      <c r="D187" s="9"/>
      <c r="E187" s="17"/>
      <c r="F187" s="9"/>
      <c r="G187" s="10"/>
      <c r="H187" s="9"/>
      <c r="I187" s="9"/>
      <c r="J187" s="9"/>
      <c r="K187" s="9"/>
      <c r="L187" s="9"/>
      <c r="M187" s="9"/>
    </row>
    <row r="188" spans="1:13" x14ac:dyDescent="0.25">
      <c r="A188" s="9"/>
      <c r="B188" s="19"/>
      <c r="C188" s="9"/>
      <c r="D188" s="9"/>
      <c r="E188" s="17"/>
      <c r="F188" s="9"/>
      <c r="G188" s="10"/>
      <c r="H188" s="9"/>
      <c r="I188" s="9"/>
      <c r="J188" s="9"/>
      <c r="K188" s="9"/>
      <c r="L188" s="9"/>
      <c r="M188" s="9"/>
    </row>
    <row r="189" spans="1:13" x14ac:dyDescent="0.25">
      <c r="A189" s="9"/>
      <c r="B189" s="19"/>
      <c r="C189" s="9"/>
      <c r="D189" s="9"/>
      <c r="E189" s="17"/>
      <c r="F189" s="9"/>
      <c r="G189" s="10"/>
      <c r="H189" s="9"/>
      <c r="I189" s="9"/>
      <c r="J189" s="9"/>
      <c r="K189" s="9"/>
      <c r="L189" s="9"/>
      <c r="M189" s="9"/>
    </row>
    <row r="190" spans="1:13" x14ac:dyDescent="0.25">
      <c r="A190" s="9"/>
      <c r="B190" s="19"/>
      <c r="C190" s="9"/>
      <c r="D190" s="9"/>
      <c r="E190" s="17"/>
      <c r="F190" s="9"/>
      <c r="G190" s="10"/>
      <c r="H190" s="9"/>
      <c r="I190" s="9"/>
      <c r="J190" s="9"/>
      <c r="K190" s="9"/>
      <c r="L190" s="9"/>
      <c r="M190" s="9"/>
    </row>
    <row r="191" spans="1:13" x14ac:dyDescent="0.25">
      <c r="A191" s="9"/>
      <c r="B191" s="19"/>
      <c r="C191" s="9"/>
      <c r="D191" s="9"/>
      <c r="E191" s="17"/>
      <c r="F191" s="9"/>
      <c r="G191" s="10"/>
      <c r="H191" s="9"/>
      <c r="I191" s="9"/>
      <c r="J191" s="9"/>
      <c r="K191" s="9"/>
      <c r="L191" s="9"/>
      <c r="M191" s="9"/>
    </row>
    <row r="192" spans="1:13" x14ac:dyDescent="0.25">
      <c r="A192" s="9"/>
      <c r="B192" s="19"/>
      <c r="C192" s="9"/>
      <c r="D192" s="9"/>
      <c r="E192" s="17"/>
      <c r="F192" s="9"/>
      <c r="G192" s="10"/>
      <c r="H192" s="9"/>
      <c r="I192" s="9"/>
      <c r="J192" s="9"/>
      <c r="K192" s="9"/>
      <c r="L192" s="9"/>
      <c r="M192" s="9"/>
    </row>
    <row r="193" spans="1:13" x14ac:dyDescent="0.25">
      <c r="A193" s="9"/>
      <c r="B193" s="19"/>
      <c r="C193" s="9"/>
      <c r="D193" s="9"/>
      <c r="E193" s="17"/>
      <c r="F193" s="9"/>
      <c r="G193" s="10"/>
      <c r="H193" s="9"/>
      <c r="I193" s="9"/>
      <c r="J193" s="9"/>
      <c r="K193" s="9"/>
      <c r="L193" s="9"/>
      <c r="M193" s="9"/>
    </row>
    <row r="194" spans="1:13" x14ac:dyDescent="0.25">
      <c r="A194" s="9"/>
      <c r="B194" s="19"/>
      <c r="C194" s="9"/>
      <c r="D194" s="9"/>
      <c r="E194" s="17"/>
      <c r="F194" s="9"/>
      <c r="G194" s="10"/>
      <c r="H194" s="9"/>
      <c r="I194" s="9"/>
      <c r="J194" s="9"/>
      <c r="K194" s="9"/>
      <c r="L194" s="9"/>
      <c r="M194" s="9"/>
    </row>
    <row r="195" spans="1:13" x14ac:dyDescent="0.25">
      <c r="A195" s="9"/>
      <c r="B195" s="19"/>
      <c r="C195" s="9"/>
      <c r="D195" s="9"/>
      <c r="E195" s="17"/>
      <c r="F195" s="9"/>
      <c r="G195" s="10"/>
      <c r="H195" s="9"/>
      <c r="I195" s="9"/>
      <c r="J195" s="9"/>
      <c r="K195" s="9"/>
      <c r="L195" s="9"/>
      <c r="M195" s="9"/>
    </row>
    <row r="196" spans="1:13" x14ac:dyDescent="0.25">
      <c r="A196" s="9"/>
      <c r="B196" s="19"/>
      <c r="C196" s="9"/>
      <c r="D196" s="9"/>
      <c r="E196" s="17"/>
      <c r="F196" s="9"/>
      <c r="G196" s="10"/>
      <c r="H196" s="9"/>
      <c r="I196" s="9"/>
      <c r="J196" s="9"/>
      <c r="K196" s="9"/>
      <c r="L196" s="9"/>
      <c r="M196" s="9"/>
    </row>
    <row r="197" spans="1:13" x14ac:dyDescent="0.25">
      <c r="A197" s="9"/>
      <c r="B197" s="19"/>
      <c r="C197" s="9"/>
      <c r="D197" s="9"/>
      <c r="E197" s="17"/>
      <c r="F197" s="9"/>
      <c r="G197" s="10"/>
      <c r="H197" s="9"/>
      <c r="I197" s="9"/>
      <c r="J197" s="9"/>
      <c r="K197" s="9"/>
      <c r="L197" s="9"/>
      <c r="M197" s="9"/>
    </row>
    <row r="198" spans="1:13" x14ac:dyDescent="0.25">
      <c r="A198" s="9"/>
      <c r="B198" s="19"/>
      <c r="C198" s="9"/>
      <c r="D198" s="9"/>
      <c r="E198" s="17"/>
      <c r="F198" s="9"/>
      <c r="G198" s="10"/>
      <c r="H198" s="9"/>
      <c r="I198" s="9"/>
      <c r="J198" s="9"/>
      <c r="K198" s="9"/>
      <c r="L198" s="9"/>
      <c r="M198" s="9"/>
    </row>
    <row r="199" spans="1:13" x14ac:dyDescent="0.25">
      <c r="A199" s="9"/>
      <c r="B199" s="19"/>
      <c r="C199" s="9"/>
      <c r="D199" s="9"/>
      <c r="E199" s="17"/>
      <c r="F199" s="9"/>
      <c r="G199" s="10"/>
      <c r="H199" s="9"/>
      <c r="I199" s="9"/>
      <c r="J199" s="9"/>
      <c r="K199" s="9"/>
      <c r="L199" s="9"/>
      <c r="M199" s="9"/>
    </row>
    <row r="200" spans="1:13" x14ac:dyDescent="0.25">
      <c r="A200" s="9"/>
      <c r="B200" s="19"/>
      <c r="C200" s="9"/>
      <c r="D200" s="9"/>
      <c r="E200" s="17"/>
      <c r="F200" s="9"/>
      <c r="G200" s="10"/>
      <c r="H200" s="9"/>
      <c r="I200" s="9"/>
      <c r="J200" s="9"/>
      <c r="K200" s="9"/>
      <c r="L200" s="9"/>
      <c r="M200" s="9"/>
    </row>
    <row r="201" spans="1:13" x14ac:dyDescent="0.25">
      <c r="A201" s="9"/>
      <c r="B201" s="19"/>
      <c r="C201" s="9"/>
      <c r="D201" s="9"/>
      <c r="E201" s="17"/>
      <c r="F201" s="9"/>
      <c r="G201" s="10"/>
      <c r="H201" s="9"/>
      <c r="I201" s="9"/>
      <c r="J201" s="9"/>
      <c r="K201" s="9"/>
      <c r="L201" s="9"/>
      <c r="M201" s="9"/>
    </row>
    <row r="202" spans="1:13" x14ac:dyDescent="0.25">
      <c r="A202" s="9"/>
      <c r="B202" s="19"/>
      <c r="C202" s="9"/>
      <c r="D202" s="9"/>
      <c r="E202" s="17"/>
      <c r="F202" s="9"/>
      <c r="G202" s="10"/>
      <c r="H202" s="9"/>
      <c r="I202" s="9"/>
      <c r="J202" s="9"/>
      <c r="K202" s="9"/>
      <c r="L202" s="9"/>
      <c r="M202" s="9"/>
    </row>
    <row r="203" spans="1:13" x14ac:dyDescent="0.25">
      <c r="A203" s="9"/>
      <c r="B203" s="19"/>
      <c r="C203" s="9"/>
      <c r="D203" s="9"/>
      <c r="E203" s="17"/>
      <c r="F203" s="9"/>
      <c r="G203" s="10"/>
      <c r="H203" s="9"/>
      <c r="I203" s="9"/>
      <c r="J203" s="9"/>
      <c r="K203" s="9"/>
      <c r="L203" s="9"/>
      <c r="M203" s="9"/>
    </row>
    <row r="204" spans="1:13" x14ac:dyDescent="0.25">
      <c r="A204" s="9"/>
      <c r="B204" s="19"/>
      <c r="C204" s="9"/>
      <c r="D204" s="9"/>
      <c r="E204" s="17"/>
      <c r="F204" s="9"/>
      <c r="G204" s="10"/>
      <c r="H204" s="9"/>
      <c r="I204" s="9"/>
      <c r="J204" s="9"/>
      <c r="K204" s="9"/>
      <c r="L204" s="9"/>
      <c r="M204" s="9"/>
    </row>
    <row r="205" spans="1:13" x14ac:dyDescent="0.25">
      <c r="A205" s="9"/>
      <c r="B205" s="19"/>
      <c r="C205" s="9"/>
      <c r="D205" s="9"/>
      <c r="E205" s="17"/>
      <c r="F205" s="9"/>
      <c r="G205" s="10"/>
      <c r="H205" s="9"/>
      <c r="I205" s="9"/>
      <c r="J205" s="9"/>
      <c r="K205" s="9"/>
      <c r="L205" s="9"/>
      <c r="M205" s="9"/>
    </row>
    <row r="206" spans="1:13" x14ac:dyDescent="0.25">
      <c r="A206" s="9"/>
      <c r="B206" s="19"/>
      <c r="C206" s="9"/>
      <c r="D206" s="9"/>
      <c r="E206" s="17"/>
      <c r="F206" s="9"/>
      <c r="G206" s="10"/>
      <c r="H206" s="9"/>
      <c r="I206" s="9"/>
      <c r="J206" s="9"/>
      <c r="K206" s="9"/>
      <c r="L206" s="9"/>
      <c r="M206" s="9"/>
    </row>
    <row r="207" spans="1:13" x14ac:dyDescent="0.25">
      <c r="A207" s="9"/>
      <c r="B207" s="19"/>
      <c r="C207" s="9"/>
      <c r="D207" s="9"/>
      <c r="E207" s="17"/>
      <c r="F207" s="9"/>
      <c r="G207" s="10"/>
      <c r="H207" s="9"/>
      <c r="I207" s="9"/>
      <c r="J207" s="9"/>
      <c r="K207" s="9"/>
      <c r="L207" s="9"/>
      <c r="M207" s="9"/>
    </row>
  </sheetData>
  <autoFilter ref="A1:G207">
    <filterColumn colId="5" showButton="0"/>
  </autoFilter>
  <mergeCells count="11">
    <mergeCell ref="G6:G7"/>
    <mergeCell ref="B6:B7"/>
    <mergeCell ref="F1:G1"/>
    <mergeCell ref="E2:G2"/>
    <mergeCell ref="A3:H3"/>
    <mergeCell ref="A4:H4"/>
    <mergeCell ref="A6:A7"/>
    <mergeCell ref="C6:C7"/>
    <mergeCell ref="D6:D7"/>
    <mergeCell ref="E6:E7"/>
    <mergeCell ref="F6:F7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72 A72">
      <formula1>200</formula1>
    </dataValidation>
  </dataValidations>
  <pageMargins left="3.937007874015748E-2" right="3.937007874015748E-2" top="0.35433070866141736" bottom="0.35433070866141736" header="0.31496062992125984" footer="0.31496062992125984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87"/>
  <sheetViews>
    <sheetView topLeftCell="A2" zoomScaleNormal="100" workbookViewId="0">
      <selection activeCell="G14" sqref="G14"/>
    </sheetView>
  </sheetViews>
  <sheetFormatPr defaultRowHeight="12.75" x14ac:dyDescent="0.2"/>
  <cols>
    <col min="1" max="1" width="11.85546875" style="9" customWidth="1"/>
    <col min="2" max="2" width="68.5703125" style="7" customWidth="1"/>
    <col min="3" max="3" width="13.28515625" customWidth="1"/>
    <col min="4" max="4" width="11.140625" hidden="1" customWidth="1"/>
    <col min="5" max="5" width="12.140625" hidden="1" customWidth="1"/>
  </cols>
  <sheetData>
    <row r="1" spans="1:7" ht="15.75" x14ac:dyDescent="0.25">
      <c r="A1" s="35"/>
      <c r="B1" s="36"/>
      <c r="C1" s="37" t="s">
        <v>207</v>
      </c>
    </row>
    <row r="2" spans="1:7" ht="15" customHeight="1" x14ac:dyDescent="0.25">
      <c r="A2" s="35"/>
      <c r="B2" s="36"/>
      <c r="C2" s="37" t="s">
        <v>310</v>
      </c>
    </row>
    <row r="3" spans="1:7" ht="61.5" customHeight="1" x14ac:dyDescent="0.25">
      <c r="A3" s="35"/>
      <c r="B3" s="36"/>
      <c r="C3" s="151" t="s">
        <v>317</v>
      </c>
    </row>
    <row r="4" spans="1:7" ht="33" customHeight="1" x14ac:dyDescent="0.2">
      <c r="A4" s="325" t="s">
        <v>286</v>
      </c>
      <c r="B4" s="325"/>
      <c r="C4" s="325"/>
    </row>
    <row r="5" spans="1:7" s="22" customFormat="1" ht="33" customHeight="1" x14ac:dyDescent="0.2">
      <c r="A5" s="176" t="s">
        <v>147</v>
      </c>
      <c r="B5" s="167" t="s">
        <v>146</v>
      </c>
      <c r="C5" s="182" t="s">
        <v>145</v>
      </c>
      <c r="D5" s="183" t="s">
        <v>306</v>
      </c>
      <c r="E5" s="184" t="s">
        <v>314</v>
      </c>
    </row>
    <row r="6" spans="1:7" s="22" customFormat="1" x14ac:dyDescent="0.2">
      <c r="A6" s="29" t="s">
        <v>97</v>
      </c>
      <c r="B6" s="34" t="s">
        <v>144</v>
      </c>
      <c r="C6" s="59">
        <f>C7+C17+C21+C23+C27+C32+C34+C37+C39</f>
        <v>8148.0299999999988</v>
      </c>
      <c r="D6" s="181">
        <f>D7+D17+D23+D27+D34+D37+D39</f>
        <v>4576.54</v>
      </c>
      <c r="E6" s="185">
        <f>D6/C6*100</f>
        <v>56.16744170063194</v>
      </c>
    </row>
    <row r="7" spans="1:7" s="22" customFormat="1" ht="25.5" x14ac:dyDescent="0.2">
      <c r="A7" s="29" t="s">
        <v>98</v>
      </c>
      <c r="B7" s="63" t="s">
        <v>263</v>
      </c>
      <c r="C7" s="59">
        <f>C8+C9+C12+C14+C15+C16+C10+C11</f>
        <v>3866.1499999999996</v>
      </c>
      <c r="D7" s="181">
        <f>D8+D9+D10+D11+D12+D14+D15+D16</f>
        <v>2581.23</v>
      </c>
      <c r="E7" s="185">
        <f t="shared" ref="E7:E46" si="0">D7/C7*100</f>
        <v>66.764869443761881</v>
      </c>
    </row>
    <row r="8" spans="1:7" s="22" customFormat="1" ht="25.5" x14ac:dyDescent="0.2">
      <c r="A8" s="31" t="s">
        <v>109</v>
      </c>
      <c r="B8" s="28" t="s">
        <v>74</v>
      </c>
      <c r="C8" s="60">
        <v>129.80000000000001</v>
      </c>
      <c r="D8" s="180">
        <v>86.21</v>
      </c>
      <c r="E8" s="185">
        <f t="shared" si="0"/>
        <v>66.41756548536209</v>
      </c>
    </row>
    <row r="9" spans="1:7" s="22" customFormat="1" x14ac:dyDescent="0.2">
      <c r="A9" s="31" t="s">
        <v>100</v>
      </c>
      <c r="B9" s="28" t="s">
        <v>85</v>
      </c>
      <c r="C9" s="60">
        <v>750.5</v>
      </c>
      <c r="D9" s="180">
        <v>561.16</v>
      </c>
      <c r="E9" s="185">
        <f t="shared" si="0"/>
        <v>74.77148567621586</v>
      </c>
    </row>
    <row r="10" spans="1:7" s="22" customFormat="1" x14ac:dyDescent="0.2">
      <c r="A10" s="146" t="s">
        <v>302</v>
      </c>
      <c r="B10" s="28" t="s">
        <v>305</v>
      </c>
      <c r="C10" s="60">
        <v>5.5</v>
      </c>
      <c r="D10" s="180">
        <v>0</v>
      </c>
      <c r="E10" s="185">
        <f t="shared" si="0"/>
        <v>0</v>
      </c>
    </row>
    <row r="11" spans="1:7" s="22" customFormat="1" x14ac:dyDescent="0.2">
      <c r="A11" s="146" t="s">
        <v>303</v>
      </c>
      <c r="B11" s="145" t="s">
        <v>305</v>
      </c>
      <c r="C11" s="60">
        <v>0.1</v>
      </c>
      <c r="D11" s="180">
        <v>0</v>
      </c>
      <c r="E11" s="185">
        <f t="shared" si="0"/>
        <v>0</v>
      </c>
    </row>
    <row r="12" spans="1:7" s="22" customFormat="1" ht="25.5" x14ac:dyDescent="0.2">
      <c r="A12" s="31" t="s">
        <v>101</v>
      </c>
      <c r="B12" s="28" t="s">
        <v>143</v>
      </c>
      <c r="C12" s="60">
        <v>1869.73</v>
      </c>
      <c r="D12" s="180">
        <v>1229.57</v>
      </c>
      <c r="E12" s="185">
        <f t="shared" si="0"/>
        <v>65.761901451011639</v>
      </c>
      <c r="G12" s="106"/>
    </row>
    <row r="13" spans="1:7" s="22" customFormat="1" ht="26.25" hidden="1" customHeight="1" x14ac:dyDescent="0.2">
      <c r="A13" s="31" t="s">
        <v>199</v>
      </c>
      <c r="B13" s="33" t="s">
        <v>206</v>
      </c>
      <c r="C13" s="60"/>
      <c r="D13" s="180"/>
      <c r="E13" s="185" t="e">
        <f t="shared" si="0"/>
        <v>#DIV/0!</v>
      </c>
    </row>
    <row r="14" spans="1:7" s="22" customFormat="1" ht="38.25" x14ac:dyDescent="0.2">
      <c r="A14" s="146" t="s">
        <v>202</v>
      </c>
      <c r="B14" s="33" t="s">
        <v>142</v>
      </c>
      <c r="C14" s="60">
        <v>4</v>
      </c>
      <c r="D14" s="180">
        <v>4</v>
      </c>
      <c r="E14" s="185">
        <f t="shared" si="0"/>
        <v>100</v>
      </c>
    </row>
    <row r="15" spans="1:7" s="22" customFormat="1" x14ac:dyDescent="0.2">
      <c r="A15" s="31" t="s">
        <v>105</v>
      </c>
      <c r="B15" s="28" t="s">
        <v>81</v>
      </c>
      <c r="C15" s="60">
        <v>1</v>
      </c>
      <c r="D15" s="180">
        <v>0</v>
      </c>
      <c r="E15" s="185">
        <f t="shared" si="0"/>
        <v>0</v>
      </c>
    </row>
    <row r="16" spans="1:7" s="22" customFormat="1" ht="25.5" x14ac:dyDescent="0.2">
      <c r="A16" s="31" t="s">
        <v>106</v>
      </c>
      <c r="B16" s="32" t="s">
        <v>141</v>
      </c>
      <c r="C16" s="60">
        <v>1105.52</v>
      </c>
      <c r="D16" s="180">
        <v>700.29</v>
      </c>
      <c r="E16" s="185">
        <f t="shared" si="0"/>
        <v>63.344851291699833</v>
      </c>
    </row>
    <row r="17" spans="1:5" s="22" customFormat="1" ht="28.5" customHeight="1" x14ac:dyDescent="0.2">
      <c r="A17" s="29" t="s">
        <v>107</v>
      </c>
      <c r="B17" s="63" t="s">
        <v>269</v>
      </c>
      <c r="C17" s="59">
        <f>C18+C19+C20</f>
        <v>194.64999999999998</v>
      </c>
      <c r="D17" s="181">
        <f>D19+D20</f>
        <v>1.95</v>
      </c>
      <c r="E17" s="185">
        <f t="shared" si="0"/>
        <v>1.0017980991523248</v>
      </c>
    </row>
    <row r="18" spans="1:5" s="22" customFormat="1" hidden="1" x14ac:dyDescent="0.2">
      <c r="A18" s="31" t="s">
        <v>243</v>
      </c>
      <c r="B18" s="28" t="s">
        <v>140</v>
      </c>
      <c r="C18" s="60">
        <v>0</v>
      </c>
      <c r="D18" s="180"/>
      <c r="E18" s="185" t="e">
        <f t="shared" si="0"/>
        <v>#DIV/0!</v>
      </c>
    </row>
    <row r="19" spans="1:5" s="22" customFormat="1" ht="14.25" customHeight="1" x14ac:dyDescent="0.2">
      <c r="A19" s="146" t="s">
        <v>294</v>
      </c>
      <c r="B19" s="168" t="s">
        <v>299</v>
      </c>
      <c r="C19" s="60">
        <v>192.7</v>
      </c>
      <c r="D19" s="180">
        <v>0</v>
      </c>
      <c r="E19" s="185">
        <f t="shared" si="0"/>
        <v>0</v>
      </c>
    </row>
    <row r="20" spans="1:5" s="22" customFormat="1" ht="14.25" customHeight="1" x14ac:dyDescent="0.2">
      <c r="A20" s="146" t="s">
        <v>297</v>
      </c>
      <c r="B20" s="168" t="s">
        <v>299</v>
      </c>
      <c r="C20" s="60">
        <v>1.95</v>
      </c>
      <c r="D20" s="180">
        <v>1.95</v>
      </c>
      <c r="E20" s="185">
        <f t="shared" si="0"/>
        <v>100</v>
      </c>
    </row>
    <row r="21" spans="1:5" s="22" customFormat="1" ht="25.5" hidden="1" x14ac:dyDescent="0.2">
      <c r="A21" s="29" t="s">
        <v>139</v>
      </c>
      <c r="B21" s="63" t="s">
        <v>138</v>
      </c>
      <c r="C21" s="59">
        <f>C22</f>
        <v>0</v>
      </c>
      <c r="D21" s="180"/>
      <c r="E21" s="185" t="e">
        <f t="shared" si="0"/>
        <v>#DIV/0!</v>
      </c>
    </row>
    <row r="22" spans="1:5" s="22" customFormat="1" ht="25.5" hidden="1" x14ac:dyDescent="0.2">
      <c r="A22" s="31" t="s">
        <v>111</v>
      </c>
      <c r="B22" s="30" t="s">
        <v>110</v>
      </c>
      <c r="C22" s="60">
        <v>0</v>
      </c>
      <c r="D22" s="180"/>
      <c r="E22" s="185" t="e">
        <f t="shared" si="0"/>
        <v>#DIV/0!</v>
      </c>
    </row>
    <row r="23" spans="1:5" s="22" customFormat="1" ht="25.5" x14ac:dyDescent="0.2">
      <c r="A23" s="29" t="s">
        <v>112</v>
      </c>
      <c r="B23" s="63" t="s">
        <v>265</v>
      </c>
      <c r="C23" s="59">
        <f>C24</f>
        <v>432.05</v>
      </c>
      <c r="D23" s="181">
        <f>D24</f>
        <v>259.55</v>
      </c>
      <c r="E23" s="185">
        <f t="shared" si="0"/>
        <v>60.074065501678042</v>
      </c>
    </row>
    <row r="24" spans="1:5" s="22" customFormat="1" ht="25.5" customHeight="1" x14ac:dyDescent="0.2">
      <c r="A24" s="174" t="s">
        <v>242</v>
      </c>
      <c r="B24" s="175" t="s">
        <v>137</v>
      </c>
      <c r="C24" s="61">
        <v>432.05</v>
      </c>
      <c r="D24" s="180">
        <v>259.55</v>
      </c>
      <c r="E24" s="185">
        <f t="shared" si="0"/>
        <v>60.074065501678042</v>
      </c>
    </row>
    <row r="25" spans="1:5" s="22" customFormat="1" ht="23.25" hidden="1" customHeight="1" x14ac:dyDescent="0.2">
      <c r="A25" s="26" t="s">
        <v>236</v>
      </c>
      <c r="B25" s="30" t="s">
        <v>137</v>
      </c>
      <c r="C25" s="61"/>
      <c r="D25" s="180"/>
      <c r="E25" s="185" t="e">
        <f t="shared" si="0"/>
        <v>#DIV/0!</v>
      </c>
    </row>
    <row r="26" spans="1:5" s="22" customFormat="1" ht="1.5" hidden="1" customHeight="1" x14ac:dyDescent="0.2">
      <c r="A26" s="26" t="s">
        <v>252</v>
      </c>
      <c r="B26" s="30"/>
      <c r="C26" s="61"/>
      <c r="D26" s="180"/>
      <c r="E26" s="185" t="e">
        <f t="shared" si="0"/>
        <v>#DIV/0!</v>
      </c>
    </row>
    <row r="27" spans="1:5" s="22" customFormat="1" ht="25.5" x14ac:dyDescent="0.2">
      <c r="A27" s="29" t="s">
        <v>117</v>
      </c>
      <c r="B27" s="63" t="s">
        <v>270</v>
      </c>
      <c r="C27" s="59">
        <f>C30+C31+C29+C28</f>
        <v>1179.1599999999999</v>
      </c>
      <c r="D27" s="181">
        <f>D30+D31</f>
        <v>90.66</v>
      </c>
      <c r="E27" s="185">
        <f t="shared" si="0"/>
        <v>7.6885240340581431</v>
      </c>
    </row>
    <row r="28" spans="1:5" s="22" customFormat="1" ht="30" customHeight="1" x14ac:dyDescent="0.2">
      <c r="A28" s="191" t="s">
        <v>312</v>
      </c>
      <c r="B28" s="195" t="s">
        <v>313</v>
      </c>
      <c r="C28" s="189">
        <v>690.79</v>
      </c>
      <c r="D28" s="192">
        <v>0</v>
      </c>
      <c r="E28" s="193">
        <f>D28/C28*100</f>
        <v>0</v>
      </c>
    </row>
    <row r="29" spans="1:5" s="22" customFormat="1" ht="38.25" x14ac:dyDescent="0.2">
      <c r="A29" s="146" t="s">
        <v>307</v>
      </c>
      <c r="B29" s="190" t="s">
        <v>309</v>
      </c>
      <c r="C29" s="189">
        <v>305.2</v>
      </c>
      <c r="D29" s="192">
        <v>0</v>
      </c>
      <c r="E29" s="193">
        <v>0</v>
      </c>
    </row>
    <row r="30" spans="1:5" s="22" customFormat="1" x14ac:dyDescent="0.2">
      <c r="A30" s="26" t="s">
        <v>245</v>
      </c>
      <c r="B30" s="25" t="s">
        <v>136</v>
      </c>
      <c r="C30" s="61">
        <v>120</v>
      </c>
      <c r="D30" s="180">
        <v>55.1</v>
      </c>
      <c r="E30" s="185">
        <f t="shared" si="0"/>
        <v>45.916666666666664</v>
      </c>
    </row>
    <row r="31" spans="1:5" s="22" customFormat="1" ht="11.25" customHeight="1" x14ac:dyDescent="0.2">
      <c r="A31" s="26" t="s">
        <v>246</v>
      </c>
      <c r="B31" s="25" t="s">
        <v>135</v>
      </c>
      <c r="C31" s="61">
        <v>63.17</v>
      </c>
      <c r="D31" s="180">
        <v>35.56</v>
      </c>
      <c r="E31" s="185">
        <f t="shared" si="0"/>
        <v>56.29254392908026</v>
      </c>
    </row>
    <row r="32" spans="1:5" s="22" customFormat="1" ht="25.5" hidden="1" x14ac:dyDescent="0.2">
      <c r="A32" s="29" t="s">
        <v>134</v>
      </c>
      <c r="B32" s="63" t="s">
        <v>133</v>
      </c>
      <c r="C32" s="59">
        <f>C33</f>
        <v>0</v>
      </c>
      <c r="D32" s="180"/>
      <c r="E32" s="185" t="e">
        <f t="shared" si="0"/>
        <v>#DIV/0!</v>
      </c>
    </row>
    <row r="33" spans="1:5" s="22" customFormat="1" hidden="1" x14ac:dyDescent="0.2">
      <c r="A33" s="26" t="s">
        <v>248</v>
      </c>
      <c r="B33" s="25" t="s">
        <v>132</v>
      </c>
      <c r="C33" s="61">
        <v>0</v>
      </c>
      <c r="D33" s="180"/>
      <c r="E33" s="185" t="e">
        <f t="shared" si="0"/>
        <v>#DIV/0!</v>
      </c>
    </row>
    <row r="34" spans="1:5" s="22" customFormat="1" ht="25.5" x14ac:dyDescent="0.2">
      <c r="A34" s="29" t="s">
        <v>119</v>
      </c>
      <c r="B34" s="63" t="s">
        <v>271</v>
      </c>
      <c r="C34" s="59">
        <f>C35+C36</f>
        <v>1876.94</v>
      </c>
      <c r="D34" s="181">
        <f>D35+D36</f>
        <v>1267.6500000000001</v>
      </c>
      <c r="E34" s="185">
        <f t="shared" si="0"/>
        <v>67.538120557929389</v>
      </c>
    </row>
    <row r="35" spans="1:5" s="22" customFormat="1" x14ac:dyDescent="0.2">
      <c r="A35" s="26" t="s">
        <v>247</v>
      </c>
      <c r="B35" s="28" t="s">
        <v>131</v>
      </c>
      <c r="C35" s="61">
        <v>995.34</v>
      </c>
      <c r="D35" s="180">
        <v>640.25</v>
      </c>
      <c r="E35" s="185">
        <f t="shared" si="0"/>
        <v>64.324753350613861</v>
      </c>
    </row>
    <row r="36" spans="1:5" s="22" customFormat="1" x14ac:dyDescent="0.2">
      <c r="A36" s="26" t="s">
        <v>175</v>
      </c>
      <c r="B36" s="28" t="s">
        <v>131</v>
      </c>
      <c r="C36" s="61">
        <v>881.6</v>
      </c>
      <c r="D36" s="180">
        <v>627.4</v>
      </c>
      <c r="E36" s="185">
        <f t="shared" si="0"/>
        <v>71.166061705989108</v>
      </c>
    </row>
    <row r="37" spans="1:5" s="22" customFormat="1" ht="30.75" customHeight="1" x14ac:dyDescent="0.2">
      <c r="A37" s="173" t="s">
        <v>125</v>
      </c>
      <c r="B37" s="172" t="s">
        <v>267</v>
      </c>
      <c r="C37" s="59">
        <f>C38</f>
        <v>0.3</v>
      </c>
      <c r="D37" s="181">
        <f>D38</f>
        <v>0</v>
      </c>
      <c r="E37" s="185">
        <f t="shared" si="0"/>
        <v>0</v>
      </c>
    </row>
    <row r="38" spans="1:5" s="22" customFormat="1" ht="25.5" x14ac:dyDescent="0.2">
      <c r="A38" s="174" t="s">
        <v>244</v>
      </c>
      <c r="B38" s="38" t="s">
        <v>148</v>
      </c>
      <c r="C38" s="61">
        <v>0.3</v>
      </c>
      <c r="D38" s="180">
        <v>0</v>
      </c>
      <c r="E38" s="185">
        <f t="shared" si="0"/>
        <v>0</v>
      </c>
    </row>
    <row r="39" spans="1:5" s="22" customFormat="1" ht="18" customHeight="1" x14ac:dyDescent="0.25">
      <c r="A39" s="26" t="s">
        <v>103</v>
      </c>
      <c r="B39" s="27" t="s">
        <v>102</v>
      </c>
      <c r="C39" s="62">
        <f>C40+C41+C42+C43+C44+C46+C47+C45</f>
        <v>598.78</v>
      </c>
      <c r="D39" s="181">
        <f>D42+D44+D45+D46</f>
        <v>375.5</v>
      </c>
      <c r="E39" s="185">
        <f t="shared" si="0"/>
        <v>62.710845385617418</v>
      </c>
    </row>
    <row r="40" spans="1:5" s="22" customFormat="1" ht="0.75" hidden="1" customHeight="1" x14ac:dyDescent="0.2">
      <c r="A40" s="26" t="s">
        <v>200</v>
      </c>
      <c r="B40" s="25" t="s">
        <v>212</v>
      </c>
      <c r="C40" s="61"/>
      <c r="D40" s="180"/>
      <c r="E40" s="185" t="e">
        <f t="shared" si="0"/>
        <v>#DIV/0!</v>
      </c>
    </row>
    <row r="41" spans="1:5" s="22" customFormat="1" ht="25.5" hidden="1" x14ac:dyDescent="0.2">
      <c r="A41" s="26" t="s">
        <v>201</v>
      </c>
      <c r="B41" s="25" t="s">
        <v>211</v>
      </c>
      <c r="C41" s="61"/>
      <c r="D41" s="180"/>
      <c r="E41" s="185" t="e">
        <f t="shared" si="0"/>
        <v>#DIV/0!</v>
      </c>
    </row>
    <row r="42" spans="1:5" s="22" customFormat="1" ht="24.75" customHeight="1" x14ac:dyDescent="0.2">
      <c r="A42" s="174" t="s">
        <v>122</v>
      </c>
      <c r="B42" s="25" t="s">
        <v>216</v>
      </c>
      <c r="C42" s="61">
        <v>4.3</v>
      </c>
      <c r="D42" s="180">
        <v>4.3</v>
      </c>
      <c r="E42" s="185">
        <f t="shared" si="0"/>
        <v>100</v>
      </c>
    </row>
    <row r="43" spans="1:5" s="22" customFormat="1" ht="25.5" hidden="1" x14ac:dyDescent="0.2">
      <c r="A43" s="26" t="s">
        <v>205</v>
      </c>
      <c r="B43" s="25" t="s">
        <v>218</v>
      </c>
      <c r="C43" s="61">
        <v>0</v>
      </c>
      <c r="D43" s="180"/>
      <c r="E43" s="185" t="e">
        <f t="shared" si="0"/>
        <v>#DIV/0!</v>
      </c>
    </row>
    <row r="44" spans="1:5" s="22" customFormat="1" ht="13.5" customHeight="1" x14ac:dyDescent="0.2">
      <c r="A44" s="26" t="s">
        <v>130</v>
      </c>
      <c r="B44" s="25" t="s">
        <v>217</v>
      </c>
      <c r="C44" s="61">
        <v>213.61</v>
      </c>
      <c r="D44" s="180">
        <v>160.74</v>
      </c>
      <c r="E44" s="185">
        <f t="shared" si="0"/>
        <v>75.249286082112263</v>
      </c>
    </row>
    <row r="45" spans="1:5" s="22" customFormat="1" ht="26.25" customHeight="1" x14ac:dyDescent="0.2">
      <c r="A45" s="26" t="s">
        <v>238</v>
      </c>
      <c r="B45" s="25" t="s">
        <v>239</v>
      </c>
      <c r="C45" s="61">
        <v>113.19</v>
      </c>
      <c r="D45" s="180">
        <v>9.6999999999999993</v>
      </c>
      <c r="E45" s="185">
        <f t="shared" si="0"/>
        <v>8.5696616308861202</v>
      </c>
    </row>
    <row r="46" spans="1:5" s="22" customFormat="1" x14ac:dyDescent="0.2">
      <c r="A46" s="26" t="s">
        <v>116</v>
      </c>
      <c r="B46" s="25" t="s">
        <v>49</v>
      </c>
      <c r="C46" s="61">
        <v>267.68</v>
      </c>
      <c r="D46" s="180">
        <v>200.76</v>
      </c>
      <c r="E46" s="185">
        <f t="shared" si="0"/>
        <v>75</v>
      </c>
    </row>
    <row r="47" spans="1:5" s="22" customFormat="1" x14ac:dyDescent="0.2">
      <c r="A47" s="24"/>
      <c r="B47" s="23"/>
    </row>
    <row r="48" spans="1:5" s="22" customFormat="1" x14ac:dyDescent="0.2">
      <c r="A48" s="24"/>
      <c r="B48" s="23"/>
    </row>
    <row r="49" spans="1:3" s="22" customFormat="1" x14ac:dyDescent="0.2">
      <c r="A49" s="24"/>
      <c r="B49" s="23"/>
    </row>
    <row r="50" spans="1:3" s="22" customFormat="1" x14ac:dyDescent="0.2">
      <c r="A50" s="24"/>
      <c r="B50" s="23"/>
    </row>
    <row r="51" spans="1:3" s="22" customFormat="1" x14ac:dyDescent="0.2">
      <c r="A51" s="24"/>
      <c r="B51" s="23"/>
    </row>
    <row r="52" spans="1:3" s="22" customFormat="1" x14ac:dyDescent="0.2">
      <c r="A52" s="24"/>
      <c r="B52" s="23"/>
    </row>
    <row r="53" spans="1:3" s="22" customFormat="1" x14ac:dyDescent="0.2">
      <c r="A53" s="24"/>
      <c r="B53" s="23"/>
    </row>
    <row r="54" spans="1:3" s="22" customFormat="1" x14ac:dyDescent="0.2">
      <c r="A54" s="24"/>
      <c r="B54" s="23"/>
    </row>
    <row r="55" spans="1:3" s="22" customFormat="1" x14ac:dyDescent="0.2">
      <c r="A55" s="24"/>
      <c r="B55" s="23"/>
    </row>
    <row r="56" spans="1:3" s="22" customFormat="1" x14ac:dyDescent="0.2">
      <c r="A56" s="24"/>
      <c r="B56" s="23"/>
    </row>
    <row r="57" spans="1:3" s="22" customFormat="1" x14ac:dyDescent="0.2">
      <c r="A57" s="24"/>
      <c r="B57" s="23"/>
    </row>
    <row r="58" spans="1:3" x14ac:dyDescent="0.2">
      <c r="A58" s="24"/>
      <c r="B58" s="23"/>
      <c r="C58" s="22"/>
    </row>
    <row r="59" spans="1:3" x14ac:dyDescent="0.2">
      <c r="A59" s="24"/>
      <c r="B59" s="23"/>
      <c r="C59" s="22"/>
    </row>
    <row r="60" spans="1:3" x14ac:dyDescent="0.2">
      <c r="A60" s="24"/>
      <c r="B60" s="23"/>
      <c r="C60" s="22"/>
    </row>
    <row r="61" spans="1:3" x14ac:dyDescent="0.2">
      <c r="A61" s="24"/>
      <c r="B61" s="23"/>
      <c r="C61" s="22"/>
    </row>
    <row r="62" spans="1:3" x14ac:dyDescent="0.2">
      <c r="A62" s="24"/>
      <c r="B62" s="23"/>
      <c r="C62" s="22"/>
    </row>
    <row r="63" spans="1:3" x14ac:dyDescent="0.2">
      <c r="A63" s="24"/>
      <c r="B63" s="23"/>
      <c r="C63" s="22"/>
    </row>
    <row r="64" spans="1:3" x14ac:dyDescent="0.2">
      <c r="A64" s="24"/>
      <c r="B64" s="23"/>
      <c r="C64" s="22"/>
    </row>
    <row r="65" spans="1:3" x14ac:dyDescent="0.2">
      <c r="A65" s="24"/>
      <c r="B65" s="23"/>
      <c r="C65" s="22"/>
    </row>
    <row r="66" spans="1:3" x14ac:dyDescent="0.2">
      <c r="A66" s="24"/>
      <c r="B66" s="23"/>
      <c r="C66" s="22"/>
    </row>
    <row r="67" spans="1:3" x14ac:dyDescent="0.2">
      <c r="A67" s="24"/>
      <c r="B67" s="23"/>
      <c r="C67" s="22"/>
    </row>
    <row r="68" spans="1:3" x14ac:dyDescent="0.2">
      <c r="A68" s="24"/>
      <c r="B68" s="23"/>
      <c r="C68" s="22"/>
    </row>
    <row r="69" spans="1:3" x14ac:dyDescent="0.2">
      <c r="A69" s="24"/>
      <c r="B69" s="23"/>
      <c r="C69" s="22"/>
    </row>
    <row r="70" spans="1:3" x14ac:dyDescent="0.2">
      <c r="A70" s="24"/>
      <c r="B70" s="23"/>
      <c r="C70" s="22"/>
    </row>
    <row r="71" spans="1:3" x14ac:dyDescent="0.2">
      <c r="A71" s="24"/>
      <c r="B71" s="23"/>
      <c r="C71" s="22"/>
    </row>
    <row r="72" spans="1:3" x14ac:dyDescent="0.2">
      <c r="A72" s="24"/>
      <c r="B72" s="23"/>
      <c r="C72" s="22"/>
    </row>
    <row r="73" spans="1:3" x14ac:dyDescent="0.2">
      <c r="A73" s="24"/>
      <c r="B73" s="23"/>
      <c r="C73" s="22"/>
    </row>
    <row r="74" spans="1:3" x14ac:dyDescent="0.2">
      <c r="A74" s="24"/>
      <c r="B74" s="23"/>
      <c r="C74" s="22"/>
    </row>
    <row r="75" spans="1:3" x14ac:dyDescent="0.2">
      <c r="A75" s="24"/>
      <c r="B75" s="23"/>
      <c r="C75" s="22"/>
    </row>
    <row r="76" spans="1:3" x14ac:dyDescent="0.2">
      <c r="A76" s="24"/>
      <c r="B76" s="23"/>
      <c r="C76" s="22"/>
    </row>
    <row r="77" spans="1:3" x14ac:dyDescent="0.2">
      <c r="A77" s="24"/>
      <c r="B77" s="23"/>
      <c r="C77" s="22"/>
    </row>
    <row r="78" spans="1:3" x14ac:dyDescent="0.2">
      <c r="A78" s="24"/>
      <c r="B78" s="23"/>
      <c r="C78" s="22"/>
    </row>
    <row r="79" spans="1:3" x14ac:dyDescent="0.2">
      <c r="A79" s="24"/>
      <c r="B79" s="23"/>
      <c r="C79" s="22"/>
    </row>
    <row r="80" spans="1:3" x14ac:dyDescent="0.2">
      <c r="A80" s="24"/>
      <c r="B80" s="23"/>
      <c r="C80" s="22"/>
    </row>
    <row r="81" spans="1:3" x14ac:dyDescent="0.2">
      <c r="A81" s="24"/>
      <c r="B81" s="23"/>
      <c r="C81" s="22"/>
    </row>
    <row r="82" spans="1:3" x14ac:dyDescent="0.2">
      <c r="A82" s="24"/>
      <c r="B82" s="23"/>
      <c r="C82" s="22"/>
    </row>
    <row r="83" spans="1:3" x14ac:dyDescent="0.2">
      <c r="A83" s="24"/>
      <c r="B83" s="23"/>
      <c r="C83" s="22"/>
    </row>
    <row r="84" spans="1:3" x14ac:dyDescent="0.2">
      <c r="A84" s="24"/>
      <c r="B84" s="23"/>
      <c r="C84" s="22"/>
    </row>
    <row r="85" spans="1:3" x14ac:dyDescent="0.2">
      <c r="A85" s="24"/>
      <c r="B85" s="23"/>
      <c r="C85" s="22"/>
    </row>
    <row r="86" spans="1:3" x14ac:dyDescent="0.2">
      <c r="A86" s="24"/>
      <c r="B86" s="23"/>
      <c r="C86" s="22"/>
    </row>
    <row r="87" spans="1:3" x14ac:dyDescent="0.2">
      <c r="A87" s="24"/>
      <c r="B87" s="23"/>
      <c r="C87" s="22"/>
    </row>
  </sheetData>
  <autoFilter ref="B1:B87"/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38">
      <formula1>50</formula1>
    </dataValidation>
  </dataValidations>
  <pageMargins left="0.19685039370078741" right="0" top="0.19685039370078741" bottom="0" header="0.51181102362204722" footer="0.51181102362204722"/>
  <pageSetup paperSize="9" scale="8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24"/>
  <sheetViews>
    <sheetView tabSelected="1" workbookViewId="0">
      <selection activeCell="B3" sqref="B3:C3"/>
    </sheetView>
  </sheetViews>
  <sheetFormatPr defaultRowHeight="12.75" x14ac:dyDescent="0.2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3"/>
      <c r="B1" s="326" t="s">
        <v>208</v>
      </c>
      <c r="C1" s="326"/>
    </row>
    <row r="2" spans="1:3" ht="15" customHeight="1" x14ac:dyDescent="0.25">
      <c r="A2" s="3"/>
      <c r="B2" s="327" t="s">
        <v>311</v>
      </c>
      <c r="C2" s="327"/>
    </row>
    <row r="3" spans="1:3" ht="17.25" customHeight="1" x14ac:dyDescent="0.25">
      <c r="A3" s="3"/>
      <c r="B3" s="330" t="s">
        <v>321</v>
      </c>
      <c r="C3" s="330"/>
    </row>
    <row r="4" spans="1:3" ht="15.75" x14ac:dyDescent="0.2">
      <c r="A4" s="328"/>
      <c r="B4" s="328"/>
      <c r="C4" s="328"/>
    </row>
    <row r="5" spans="1:3" ht="15.75" x14ac:dyDescent="0.2">
      <c r="A5" s="3"/>
      <c r="B5" s="2"/>
      <c r="C5" s="3"/>
    </row>
    <row r="6" spans="1:3" ht="30.75" customHeight="1" x14ac:dyDescent="0.25">
      <c r="A6" s="329" t="s">
        <v>285</v>
      </c>
      <c r="B6" s="329"/>
      <c r="C6" s="329"/>
    </row>
    <row r="7" spans="1:3" x14ac:dyDescent="0.2">
      <c r="A7" s="3"/>
      <c r="B7" s="3"/>
      <c r="C7" s="3"/>
    </row>
    <row r="8" spans="1:3" ht="30" x14ac:dyDescent="0.25">
      <c r="A8" s="4" t="s">
        <v>23</v>
      </c>
      <c r="B8" s="4" t="s">
        <v>24</v>
      </c>
      <c r="C8" s="5" t="s">
        <v>25</v>
      </c>
    </row>
    <row r="9" spans="1:3" ht="32.25" customHeight="1" x14ac:dyDescent="0.25">
      <c r="A9" s="46" t="s">
        <v>26</v>
      </c>
      <c r="B9" s="178" t="s">
        <v>151</v>
      </c>
      <c r="C9" s="47">
        <f>C10</f>
        <v>-739.09000000000015</v>
      </c>
    </row>
    <row r="10" spans="1:3" ht="31.5" customHeight="1" x14ac:dyDescent="0.25">
      <c r="A10" s="6" t="s">
        <v>196</v>
      </c>
      <c r="B10" s="179" t="s">
        <v>27</v>
      </c>
      <c r="C10" s="41">
        <f>C14-C18</f>
        <v>-739.09000000000015</v>
      </c>
    </row>
    <row r="11" spans="1:3" ht="22.5" customHeight="1" x14ac:dyDescent="0.25">
      <c r="A11" s="6" t="s">
        <v>28</v>
      </c>
      <c r="B11" s="21" t="s">
        <v>29</v>
      </c>
      <c r="C11" s="41">
        <f>C12</f>
        <v>7408.94</v>
      </c>
    </row>
    <row r="12" spans="1:3" ht="19.5" customHeight="1" x14ac:dyDescent="0.25">
      <c r="A12" s="6" t="s">
        <v>30</v>
      </c>
      <c r="B12" s="21" t="s">
        <v>150</v>
      </c>
      <c r="C12" s="41">
        <f>C13</f>
        <v>7408.94</v>
      </c>
    </row>
    <row r="13" spans="1:3" ht="30.75" customHeight="1" x14ac:dyDescent="0.25">
      <c r="A13" s="6" t="s">
        <v>31</v>
      </c>
      <c r="B13" s="21" t="s">
        <v>32</v>
      </c>
      <c r="C13" s="41">
        <f>C14</f>
        <v>7408.94</v>
      </c>
    </row>
    <row r="14" spans="1:3" ht="35.25" customHeight="1" x14ac:dyDescent="0.2">
      <c r="A14" s="42" t="s">
        <v>152</v>
      </c>
      <c r="B14" s="68" t="s">
        <v>33</v>
      </c>
      <c r="C14" s="105">
        <v>7408.94</v>
      </c>
    </row>
    <row r="15" spans="1:3" ht="17.25" customHeight="1" x14ac:dyDescent="0.25">
      <c r="A15" s="6" t="s">
        <v>34</v>
      </c>
      <c r="B15" s="21" t="s">
        <v>149</v>
      </c>
      <c r="C15" s="41">
        <f>C16</f>
        <v>8148.03</v>
      </c>
    </row>
    <row r="16" spans="1:3" ht="21.75" customHeight="1" x14ac:dyDescent="0.25">
      <c r="A16" s="6" t="s">
        <v>35</v>
      </c>
      <c r="B16" s="21" t="s">
        <v>36</v>
      </c>
      <c r="C16" s="41">
        <f>C17</f>
        <v>8148.03</v>
      </c>
    </row>
    <row r="17" spans="1:3" ht="34.5" customHeight="1" x14ac:dyDescent="0.2">
      <c r="A17" s="6" t="s">
        <v>37</v>
      </c>
      <c r="B17" s="157" t="s">
        <v>38</v>
      </c>
      <c r="C17" s="158">
        <f>C18</f>
        <v>8148.03</v>
      </c>
    </row>
    <row r="18" spans="1:3" ht="30" customHeight="1" x14ac:dyDescent="0.25">
      <c r="A18" s="43" t="s">
        <v>153</v>
      </c>
      <c r="B18" s="44" t="s">
        <v>39</v>
      </c>
      <c r="C18" s="45">
        <v>8148.03</v>
      </c>
    </row>
    <row r="24" spans="1:3" x14ac:dyDescent="0.2">
      <c r="B24" s="107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П№3(2023) </vt:lpstr>
      <vt:lpstr>П№5 (2023</vt:lpstr>
      <vt:lpstr>П№7 (2023)</vt:lpstr>
      <vt:lpstr>П№9 (2023)</vt:lpstr>
      <vt:lpstr>П№11 (2023)</vt:lpstr>
      <vt:lpstr>'П№3(2023) '!Область_печати</vt:lpstr>
      <vt:lpstr>'П№5 (2023'!Область_печати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2023-11-20T12:57:58Z</cp:lastPrinted>
  <dcterms:created xsi:type="dcterms:W3CDTF">2015-11-10T12:37:08Z</dcterms:created>
  <dcterms:modified xsi:type="dcterms:W3CDTF">2023-11-20T13:00:11Z</dcterms:modified>
</cp:coreProperties>
</file>