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 activeTab="4"/>
  </bookViews>
  <sheets>
    <sheet name="П5 " sheetId="15" r:id="rId1"/>
    <sheet name="П6" sheetId="18" r:id="rId2"/>
    <sheet name="П7 " sheetId="19" r:id="rId3"/>
    <sheet name="П8" sheetId="20" r:id="rId4"/>
    <sheet name="П9" sheetId="22" r:id="rId5"/>
  </sheets>
  <definedNames>
    <definedName name="_xlnm._FilterDatabase" localSheetId="1" hidden="1">П6!$D$1:$D$332</definedName>
    <definedName name="_xlnm._FilterDatabase" localSheetId="2" hidden="1">'П7 '!$A$1:$G$328</definedName>
    <definedName name="bbi1iepey541b3erm5gspvzrtk" localSheetId="0">#REF!</definedName>
    <definedName name="bbi1iepey541b3erm5gspvzrtk" localSheetId="1">#REF!</definedName>
    <definedName name="bbi1iepey541b3erm5gspvzrtk" localSheetId="2">#REF!</definedName>
    <definedName name="bbi1iepey541b3erm5gspvzrtk" localSheetId="3">#REF!</definedName>
    <definedName name="bbi1iepey541b3erm5gspvzrtk" localSheetId="4">#REF!</definedName>
    <definedName name="bbi1iepey541b3erm5gspvzrtk">#REF!</definedName>
    <definedName name="eaho2ejrtdbq5dbiou1fruoidk" localSheetId="0">#REF!</definedName>
    <definedName name="eaho2ejrtdbq5dbiou1fruoidk" localSheetId="1">#REF!</definedName>
    <definedName name="eaho2ejrtdbq5dbiou1fruoidk" localSheetId="2">#REF!</definedName>
    <definedName name="eaho2ejrtdbq5dbiou1fruoidk" localSheetId="3">#REF!</definedName>
    <definedName name="eaho2ejrtdbq5dbiou1fruoidk">#REF!</definedName>
    <definedName name="frupzostrx2engzlq5coj1izgc" localSheetId="0">#REF!</definedName>
    <definedName name="frupzostrx2engzlq5coj1izgc" localSheetId="1">#REF!</definedName>
    <definedName name="frupzostrx2engzlq5coj1izgc" localSheetId="2">#REF!</definedName>
    <definedName name="frupzostrx2engzlq5coj1izgc" localSheetId="3">#REF!</definedName>
    <definedName name="frupzostrx2engzlq5coj1izgc">#REF!</definedName>
    <definedName name="hxw0shfsad1bl0w3rcqndiwdqc" localSheetId="0">#REF!</definedName>
    <definedName name="hxw0shfsad1bl0w3rcqndiwdqc" localSheetId="1">#REF!</definedName>
    <definedName name="hxw0shfsad1bl0w3rcqndiwdqc" localSheetId="2">#REF!</definedName>
    <definedName name="hxw0shfsad1bl0w3rcqndiwdqc" localSheetId="3">#REF!</definedName>
    <definedName name="hxw0shfsad1bl0w3rcqndiwdqc">#REF!</definedName>
    <definedName name="idhebtridp4g55tiidmllpbcck" localSheetId="0">#REF!</definedName>
    <definedName name="idhebtridp4g55tiidmllpbcck" localSheetId="1">#REF!</definedName>
    <definedName name="idhebtridp4g55tiidmllpbcck" localSheetId="2">#REF!</definedName>
    <definedName name="idhebtridp4g55tiidmllpbcck" localSheetId="3">#REF!</definedName>
    <definedName name="idhebtridp4g55tiidmllpbcck">#REF!</definedName>
    <definedName name="ilgrxtqehl5ojfb14epb1v0vpk" localSheetId="0">#REF!</definedName>
    <definedName name="ilgrxtqehl5ojfb14epb1v0vpk" localSheetId="1">#REF!</definedName>
    <definedName name="ilgrxtqehl5ojfb14epb1v0vpk" localSheetId="2">#REF!</definedName>
    <definedName name="ilgrxtqehl5ojfb14epb1v0vpk" localSheetId="3">#REF!</definedName>
    <definedName name="ilgrxtqehl5ojfb14epb1v0vpk">#REF!</definedName>
    <definedName name="iukfigxpatbnff5s3qskal4gtw" localSheetId="0">#REF!</definedName>
    <definedName name="iukfigxpatbnff5s3qskal4gtw" localSheetId="1">#REF!</definedName>
    <definedName name="iukfigxpatbnff5s3qskal4gtw" localSheetId="2">#REF!</definedName>
    <definedName name="iukfigxpatbnff5s3qskal4gtw" localSheetId="3">#REF!</definedName>
    <definedName name="iukfigxpatbnff5s3qskal4gtw">#REF!</definedName>
    <definedName name="jmacmxvbgdblzh0tvh4m0gadvc" localSheetId="0">#REF!</definedName>
    <definedName name="jmacmxvbgdblzh0tvh4m0gadvc" localSheetId="1">#REF!</definedName>
    <definedName name="jmacmxvbgdblzh0tvh4m0gadvc" localSheetId="2">#REF!</definedName>
    <definedName name="jmacmxvbgdblzh0tvh4m0gadvc" localSheetId="3">#REF!</definedName>
    <definedName name="jmacmxvbgdblzh0tvh4m0gadvc">#REF!</definedName>
    <definedName name="miceqmminp2t5fkvq3dcp5azms" localSheetId="0">#REF!</definedName>
    <definedName name="miceqmminp2t5fkvq3dcp5azms" localSheetId="1">#REF!</definedName>
    <definedName name="miceqmminp2t5fkvq3dcp5azms" localSheetId="2">#REF!</definedName>
    <definedName name="miceqmminp2t5fkvq3dcp5azms" localSheetId="3">#REF!</definedName>
    <definedName name="miceqmminp2t5fkvq3dcp5azms">#REF!</definedName>
    <definedName name="muebv3fbrh0nbhfkcvkdiuichg" localSheetId="0">#REF!</definedName>
    <definedName name="muebv3fbrh0nbhfkcvkdiuichg" localSheetId="1">#REF!</definedName>
    <definedName name="muebv3fbrh0nbhfkcvkdiuichg" localSheetId="2">#REF!</definedName>
    <definedName name="muebv3fbrh0nbhfkcvkdiuichg" localSheetId="3">#REF!</definedName>
    <definedName name="muebv3fbrh0nbhfkcvkdiuichg">#REF!</definedName>
    <definedName name="oishsvraxpbc3jz3kk3m5zcwm0" localSheetId="0">#REF!</definedName>
    <definedName name="oishsvraxpbc3jz3kk3m5zcwm0" localSheetId="1">#REF!</definedName>
    <definedName name="oishsvraxpbc3jz3kk3m5zcwm0" localSheetId="2">#REF!</definedName>
    <definedName name="oishsvraxpbc3jz3kk3m5zcwm0" localSheetId="3">#REF!</definedName>
    <definedName name="oishsvraxpbc3jz3kk3m5zcwm0">#REF!</definedName>
    <definedName name="pf4ktio2ct2wb5lic4d0ij22zg" localSheetId="0">#REF!</definedName>
    <definedName name="pf4ktio2ct2wb5lic4d0ij22zg" localSheetId="1">#REF!</definedName>
    <definedName name="pf4ktio2ct2wb5lic4d0ij22zg" localSheetId="2">#REF!</definedName>
    <definedName name="pf4ktio2ct2wb5lic4d0ij22zg" localSheetId="3">#REF!</definedName>
    <definedName name="pf4ktio2ct2wb5lic4d0ij22zg">#REF!</definedName>
    <definedName name="qhgcjeqs4xbh5af0b0knrgslds" localSheetId="0">#REF!</definedName>
    <definedName name="qhgcjeqs4xbh5af0b0knrgslds" localSheetId="1">#REF!</definedName>
    <definedName name="qhgcjeqs4xbh5af0b0knrgslds" localSheetId="2">#REF!</definedName>
    <definedName name="qhgcjeqs4xbh5af0b0knrgslds" localSheetId="3">#REF!</definedName>
    <definedName name="qhgcjeqs4xbh5af0b0knrgslds">#REF!</definedName>
    <definedName name="qm1r2zbyvxaabczgs5nd53xmq4" localSheetId="0">#REF!</definedName>
    <definedName name="qm1r2zbyvxaabczgs5nd53xmq4" localSheetId="1">#REF!</definedName>
    <definedName name="qm1r2zbyvxaabczgs5nd53xmq4" localSheetId="2">#REF!</definedName>
    <definedName name="qm1r2zbyvxaabczgs5nd53xmq4" localSheetId="3">#REF!</definedName>
    <definedName name="qm1r2zbyvxaabczgs5nd53xmq4">#REF!</definedName>
    <definedName name="qunp1nijp1aaxbgswizf0lz200" localSheetId="0">#REF!</definedName>
    <definedName name="qunp1nijp1aaxbgswizf0lz200" localSheetId="1">#REF!</definedName>
    <definedName name="qunp1nijp1aaxbgswizf0lz200" localSheetId="2">#REF!</definedName>
    <definedName name="qunp1nijp1aaxbgswizf0lz200" localSheetId="3">#REF!</definedName>
    <definedName name="qunp1nijp1aaxbgswizf0lz200">#REF!</definedName>
    <definedName name="rcn525ywmx4pde1kn3aevp0dfk" localSheetId="0">#REF!</definedName>
    <definedName name="rcn525ywmx4pde1kn3aevp0dfk" localSheetId="1">#REF!</definedName>
    <definedName name="rcn525ywmx4pde1kn3aevp0dfk" localSheetId="2">#REF!</definedName>
    <definedName name="rcn525ywmx4pde1kn3aevp0dfk" localSheetId="3">#REF!</definedName>
    <definedName name="rcn525ywmx4pde1kn3aevp0dfk">#REF!</definedName>
    <definedName name="swpjxblu3dbu33cqzchc5hkk0w" localSheetId="0">#REF!</definedName>
    <definedName name="swpjxblu3dbu33cqzchc5hkk0w" localSheetId="1">#REF!</definedName>
    <definedName name="swpjxblu3dbu33cqzchc5hkk0w" localSheetId="2">#REF!</definedName>
    <definedName name="swpjxblu3dbu33cqzchc5hkk0w" localSheetId="3">#REF!</definedName>
    <definedName name="swpjxblu3dbu33cqzchc5hkk0w">#REF!</definedName>
    <definedName name="syjdhdk35p4nh3cjfxnviauzls" localSheetId="0">#REF!</definedName>
    <definedName name="syjdhdk35p4nh3cjfxnviauzls" localSheetId="1">#REF!</definedName>
    <definedName name="syjdhdk35p4nh3cjfxnviauzls" localSheetId="2">#REF!</definedName>
    <definedName name="syjdhdk35p4nh3cjfxnviauzls" localSheetId="3">#REF!</definedName>
    <definedName name="syjdhdk35p4nh3cjfxnviauzls">#REF!</definedName>
    <definedName name="t1iocfpqd13el1y2ekxnfpwstw" localSheetId="0">#REF!</definedName>
    <definedName name="t1iocfpqd13el1y2ekxnfpwstw" localSheetId="1">#REF!</definedName>
    <definedName name="t1iocfpqd13el1y2ekxnfpwstw" localSheetId="2">#REF!</definedName>
    <definedName name="t1iocfpqd13el1y2ekxnfpwstw" localSheetId="3">#REF!</definedName>
    <definedName name="t1iocfpqd13el1y2ekxnfpwstw">#REF!</definedName>
    <definedName name="tqwxsrwtrd3p34nrtmvfunozag" localSheetId="0">#REF!</definedName>
    <definedName name="tqwxsrwtrd3p34nrtmvfunozag" localSheetId="1">#REF!</definedName>
    <definedName name="tqwxsrwtrd3p34nrtmvfunozag" localSheetId="2">#REF!</definedName>
    <definedName name="tqwxsrwtrd3p34nrtmvfunozag" localSheetId="3">#REF!</definedName>
    <definedName name="tqwxsrwtrd3p34nrtmvfunozag">#REF!</definedName>
    <definedName name="u1m5vran2x1y11qx5xfu2j4tz4" localSheetId="0">#REF!</definedName>
    <definedName name="u1m5vran2x1y11qx5xfu2j4tz4" localSheetId="1">#REF!</definedName>
    <definedName name="u1m5vran2x1y11qx5xfu2j4tz4" localSheetId="2">#REF!</definedName>
    <definedName name="u1m5vran2x1y11qx5xfu2j4tz4" localSheetId="3">#REF!</definedName>
    <definedName name="u1m5vran2x1y11qx5xfu2j4tz4">#REF!</definedName>
    <definedName name="ua41amkhph5c1h53xxk2wbxxpk" localSheetId="0">#REF!</definedName>
    <definedName name="ua41amkhph5c1h53xxk2wbxxpk" localSheetId="1">#REF!</definedName>
    <definedName name="ua41amkhph5c1h53xxk2wbxxpk" localSheetId="2">#REF!</definedName>
    <definedName name="ua41amkhph5c1h53xxk2wbxxpk" localSheetId="3">#REF!</definedName>
    <definedName name="ua41amkhph5c1h53xxk2wbxxpk">#REF!</definedName>
    <definedName name="vm2ikyzfyl3c3f2vbofwexhk2c" localSheetId="0">#REF!</definedName>
    <definedName name="vm2ikyzfyl3c3f2vbofwexhk2c" localSheetId="1">#REF!</definedName>
    <definedName name="vm2ikyzfyl3c3f2vbofwexhk2c" localSheetId="2">#REF!</definedName>
    <definedName name="vm2ikyzfyl3c3f2vbofwexhk2c" localSheetId="3">#REF!</definedName>
    <definedName name="vm2ikyzfyl3c3f2vbofwexhk2c">#REF!</definedName>
    <definedName name="w1nehiloq13fdfxu13klcaopgw" localSheetId="0">#REF!</definedName>
    <definedName name="w1nehiloq13fdfxu13klcaopgw" localSheetId="1">#REF!</definedName>
    <definedName name="w1nehiloq13fdfxu13klcaopgw" localSheetId="2">#REF!</definedName>
    <definedName name="w1nehiloq13fdfxu13klcaopgw" localSheetId="3">#REF!</definedName>
    <definedName name="w1nehiloq13fdfxu13klcaopgw">#REF!</definedName>
    <definedName name="whvhn4kg25bcn2skpkb3bqydz4" localSheetId="0">#REF!</definedName>
    <definedName name="whvhn4kg25bcn2skpkb3bqydz4" localSheetId="1">#REF!</definedName>
    <definedName name="whvhn4kg25bcn2skpkb3bqydz4" localSheetId="2">#REF!</definedName>
    <definedName name="whvhn4kg25bcn2skpkb3bqydz4" localSheetId="3">#REF!</definedName>
    <definedName name="whvhn4kg25bcn2skpkb3bqydz4">#REF!</definedName>
    <definedName name="wqazcjs4o12a5adpyzuqhb5cko" localSheetId="0">#REF!</definedName>
    <definedName name="wqazcjs4o12a5adpyzuqhb5cko" localSheetId="1">#REF!</definedName>
    <definedName name="wqazcjs4o12a5adpyzuqhb5cko" localSheetId="2">#REF!</definedName>
    <definedName name="wqazcjs4o12a5adpyzuqhb5cko" localSheetId="3">#REF!</definedName>
    <definedName name="wqazcjs4o12a5adpyzuqhb5cko">#REF!</definedName>
    <definedName name="x50bwhcspt2rtgjg0vg0hfk2ns" localSheetId="0">#REF!</definedName>
    <definedName name="x50bwhcspt2rtgjg0vg0hfk2ns" localSheetId="1">#REF!</definedName>
    <definedName name="x50bwhcspt2rtgjg0vg0hfk2ns" localSheetId="2">#REF!</definedName>
    <definedName name="x50bwhcspt2rtgjg0vg0hfk2ns" localSheetId="3">#REF!</definedName>
    <definedName name="x50bwhcspt2rtgjg0vg0hfk2ns">#REF!</definedName>
    <definedName name="xfiudkw3z5aq3govpiyzsxyki0" localSheetId="0">#REF!</definedName>
    <definedName name="xfiudkw3z5aq3govpiyzsxyki0" localSheetId="1">#REF!</definedName>
    <definedName name="xfiudkw3z5aq3govpiyzsxyki0" localSheetId="2">#REF!</definedName>
    <definedName name="xfiudkw3z5aq3govpiyzsxyki0" localSheetId="3">#REF!</definedName>
    <definedName name="xfiudkw3z5aq3govpiyzsxyki0">#REF!</definedName>
    <definedName name="_xlnm.Print_Area" localSheetId="0">'П5 '!$A$1:$Q$59</definedName>
  </definedNames>
  <calcPr calcId="124519"/>
</workbook>
</file>

<file path=xl/calcChain.xml><?xml version="1.0" encoding="utf-8"?>
<calcChain xmlns="http://schemas.openxmlformats.org/spreadsheetml/2006/main">
  <c r="C17" i="22"/>
  <c r="C16" s="1"/>
  <c r="C15" s="1"/>
  <c r="C13"/>
  <c r="C12" s="1"/>
  <c r="C11" s="1"/>
  <c r="C10"/>
  <c r="C9" s="1"/>
  <c r="C11" i="20" l="1"/>
  <c r="C44"/>
  <c r="G132" i="19"/>
  <c r="G131" s="1"/>
  <c r="G129"/>
  <c r="G128" s="1"/>
  <c r="G127" s="1"/>
  <c r="G125"/>
  <c r="G124"/>
  <c r="G123" s="1"/>
  <c r="G119"/>
  <c r="G118"/>
  <c r="G114"/>
  <c r="G113"/>
  <c r="G112" s="1"/>
  <c r="G111"/>
  <c r="G110" s="1"/>
  <c r="G108"/>
  <c r="G107" s="1"/>
  <c r="G106" s="1"/>
  <c r="G105" s="1"/>
  <c r="G104" s="1"/>
  <c r="G102"/>
  <c r="G100"/>
  <c r="G99" s="1"/>
  <c r="G98" s="1"/>
  <c r="G97" s="1"/>
  <c r="G94"/>
  <c r="G93" s="1"/>
  <c r="G92" s="1"/>
  <c r="G91" s="1"/>
  <c r="G89"/>
  <c r="G88"/>
  <c r="G87"/>
  <c r="G86" s="1"/>
  <c r="G85" s="1"/>
  <c r="G83"/>
  <c r="G81"/>
  <c r="G80" s="1"/>
  <c r="G79" s="1"/>
  <c r="G77"/>
  <c r="G76"/>
  <c r="G74"/>
  <c r="G73"/>
  <c r="G72" s="1"/>
  <c r="G70"/>
  <c r="G69" s="1"/>
  <c r="G68" s="1"/>
  <c r="G67" s="1"/>
  <c r="G64"/>
  <c r="G63"/>
  <c r="G62" s="1"/>
  <c r="G61" s="1"/>
  <c r="G60" s="1"/>
  <c r="G59" s="1"/>
  <c r="G56"/>
  <c r="G55"/>
  <c r="G54" s="1"/>
  <c r="G53" s="1"/>
  <c r="G51"/>
  <c r="G50"/>
  <c r="G46"/>
  <c r="G45"/>
  <c r="G44" s="1"/>
  <c r="G42"/>
  <c r="G41" s="1"/>
  <c r="G40" s="1"/>
  <c r="G38"/>
  <c r="G37"/>
  <c r="G36" s="1"/>
  <c r="G35" s="1"/>
  <c r="G33"/>
  <c r="G32"/>
  <c r="G31" s="1"/>
  <c r="G30" s="1"/>
  <c r="G28"/>
  <c r="G26"/>
  <c r="G25" s="1"/>
  <c r="G24" s="1"/>
  <c r="G19"/>
  <c r="G18"/>
  <c r="G17" s="1"/>
  <c r="G14"/>
  <c r="G13"/>
  <c r="G12" s="1"/>
  <c r="G11"/>
  <c r="C41" i="20"/>
  <c r="C37"/>
  <c r="F132" i="18"/>
  <c r="F131" s="1"/>
  <c r="F129"/>
  <c r="F128" s="1"/>
  <c r="F127" s="1"/>
  <c r="F125"/>
  <c r="F124" s="1"/>
  <c r="F123" s="1"/>
  <c r="F119"/>
  <c r="F118" s="1"/>
  <c r="F114"/>
  <c r="F113" s="1"/>
  <c r="F111"/>
  <c r="F110" s="1"/>
  <c r="F108"/>
  <c r="F107" s="1"/>
  <c r="F106" s="1"/>
  <c r="F105" s="1"/>
  <c r="F104" s="1"/>
  <c r="F102"/>
  <c r="F99" s="1"/>
  <c r="F98" s="1"/>
  <c r="F97" s="1"/>
  <c r="F100"/>
  <c r="F94"/>
  <c r="F93" s="1"/>
  <c r="F92" s="1"/>
  <c r="F91" s="1"/>
  <c r="F89"/>
  <c r="F88"/>
  <c r="F87" s="1"/>
  <c r="F86" s="1"/>
  <c r="F83"/>
  <c r="F81"/>
  <c r="F80"/>
  <c r="F79" s="1"/>
  <c r="F77"/>
  <c r="F76" s="1"/>
  <c r="F74"/>
  <c r="F73" s="1"/>
  <c r="F70"/>
  <c r="F69"/>
  <c r="F68" s="1"/>
  <c r="F67" s="1"/>
  <c r="F64"/>
  <c r="F63" s="1"/>
  <c r="F62" s="1"/>
  <c r="F61" s="1"/>
  <c r="F60" s="1"/>
  <c r="F59" s="1"/>
  <c r="F56"/>
  <c r="F55" s="1"/>
  <c r="F54" s="1"/>
  <c r="F53" s="1"/>
  <c r="F51"/>
  <c r="F50" s="1"/>
  <c r="F46"/>
  <c r="F45" s="1"/>
  <c r="F44" s="1"/>
  <c r="F42"/>
  <c r="F41"/>
  <c r="F40" s="1"/>
  <c r="F38"/>
  <c r="F37" s="1"/>
  <c r="F36" s="1"/>
  <c r="F35" s="1"/>
  <c r="F33"/>
  <c r="F32" s="1"/>
  <c r="F31" s="1"/>
  <c r="F30" s="1"/>
  <c r="F28"/>
  <c r="F26"/>
  <c r="F25" s="1"/>
  <c r="F24" s="1"/>
  <c r="F19"/>
  <c r="F18" s="1"/>
  <c r="F17" s="1"/>
  <c r="F14"/>
  <c r="F13" s="1"/>
  <c r="F12" s="1"/>
  <c r="F11"/>
  <c r="K30" i="15"/>
  <c r="K29" s="1"/>
  <c r="K34"/>
  <c r="K36"/>
  <c r="C42" i="20"/>
  <c r="C38"/>
  <c r="C35"/>
  <c r="C34" s="1"/>
  <c r="C32"/>
  <c r="C31" s="1"/>
  <c r="C28"/>
  <c r="C27" s="1"/>
  <c r="C25"/>
  <c r="C24" s="1"/>
  <c r="C22"/>
  <c r="C21" s="1"/>
  <c r="C19"/>
  <c r="C18" s="1"/>
  <c r="C9"/>
  <c r="C8" s="1"/>
  <c r="G16" i="19" l="1"/>
  <c r="G10" s="1"/>
  <c r="G9" s="1"/>
  <c r="G122"/>
  <c r="G66"/>
  <c r="F72" i="18"/>
  <c r="F66" s="1"/>
  <c r="F16"/>
  <c r="F10" s="1"/>
  <c r="F85"/>
  <c r="F122"/>
  <c r="F112"/>
  <c r="F9" l="1"/>
  <c r="K15" i="15"/>
  <c r="K27" l="1"/>
  <c r="K25"/>
  <c r="K20"/>
  <c r="K13"/>
  <c r="K10"/>
  <c r="K8"/>
  <c r="K6"/>
  <c r="K5" l="1"/>
  <c r="K39" s="1"/>
</calcChain>
</file>

<file path=xl/sharedStrings.xml><?xml version="1.0" encoding="utf-8"?>
<sst xmlns="http://schemas.openxmlformats.org/spreadsheetml/2006/main" count="1478" uniqueCount="283">
  <si>
    <t>Наименование</t>
  </si>
  <si>
    <t>НАЛОГИ НА ПРИБЫЛЬ, ДОХОДЫ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</si>
  <si>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</si>
  <si>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</si>
  <si>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</si>
  <si>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Налог на имущество физических лиц</t>
  </si>
  <si>
    <t>ГОСУДАРСТВЕННАЯ ПОШЛИНА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</si>
  <si>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</si>
  <si>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</si>
  <si>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Прочие доходы от  компенсации затрат бюджетов поселений</t>
  </si>
  <si>
    <t>Доходы от продажи квартир, находящихся в собственности сельских поселений</t>
  </si>
  <si>
    <t>ПРОЧИЕ НЕНАЛОГОВЫЕ ДОХОДЫ</t>
  </si>
  <si>
    <t>Средства самообложения граждан, зачисляемые в бюджеты поселений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</si>
  <si>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</si>
  <si>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</si>
  <si>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бюджетам поселений на выравнивание бюджетной обеспеченности</t>
  </si>
  <si>
    <t>Код бюджетной классификации</t>
  </si>
  <si>
    <t xml:space="preserve">Прочие доходы от оказания платных услуг (работ) получателями средств бюджетов сельских поселений </t>
  </si>
  <si>
    <t>Доходы,   поступающие   в   порядке   возмещения расходов, понесенных  в  связи  с  эксплуатацией имущества сельских поселений</t>
  </si>
  <si>
    <t>Сумма (тыс.руб.)</t>
  </si>
  <si>
    <t>000 1 00 00000 00 0000 000</t>
  </si>
  <si>
    <t>Налоговые и неналоговые доходы</t>
  </si>
  <si>
    <t>000 1 01 00000 00 0000 000</t>
  </si>
  <si>
    <t>000 1 01 02000 00 0000 110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</si>
  <si>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</si>
  <si>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</si>
  <si>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</si>
  <si>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</si>
  <si>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</si>
  <si>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</si>
  <si>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</si>
  <si>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</si>
  <si>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000 1 08 04020 01 1000 110</t>
  </si>
  <si>
    <t xml:space="preserve"> Государственная пошлина за совершение нотариальных действий должностными лицами органов местного самоуправоения,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</si>
  <si>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</si>
  <si>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</si>
  <si>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</si>
  <si>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</si>
  <si>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000 1 11 05035 10 0000 120</t>
  </si>
  <si>
    <t>000 111  05075 10 0000 120</t>
  </si>
  <si>
    <t xml:space="preserve">  Доходы от сдачи в аренду имущества,составляющего казну сельских поселений (за исключением земельных участков)</t>
  </si>
  <si>
    <t>000 1 13 00000 00 0000 000</t>
  </si>
  <si>
    <t>000 1 13 01995 10 0000 130</t>
  </si>
  <si>
    <t>000 1 14 00000 00 0000 000</t>
  </si>
  <si>
    <t>000 1 13 02995 10 0000 130</t>
  </si>
  <si>
    <t>ДОХОДЫ ОТ ПРОДАЖИ МАТЕРИАЛЬНЫХ И НЕПАТЕРИАЛЬНЫХ АКТИВОВ</t>
  </si>
  <si>
    <t>000 1 14 01050 10 0000 410</t>
  </si>
  <si>
    <t>000 1 17 00000 00 0000 000</t>
  </si>
  <si>
    <t>000 1 17 14030 10 0000 180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</si>
  <si>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</si>
  <si>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</si>
  <si>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субъектов Российской Федерации в муниципальных образованиях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</si>
  <si>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</si>
  <si>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БЕЗВОЗМЕЗДНЫЕ ПОСТУПЛЕНИЯ</t>
  </si>
  <si>
    <t>Прочие межбюджетные трансферты, передаваемые бюджетам сельских поселений.</t>
  </si>
  <si>
    <t>Всего доходов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</si>
  <si>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2017 год
</t>
  </si>
  <si>
    <t>000 2 02 15000 00 0000 151</t>
  </si>
  <si>
    <t>000 2 02 15001 10 0000 151</t>
  </si>
  <si>
    <t>000 2 02 15002 10 0000 151</t>
  </si>
  <si>
    <t>000 2 02 35000 00 0000 151</t>
  </si>
  <si>
    <t>000 2 02 35118 10 0000 151</t>
  </si>
  <si>
    <t>000 2 02 29999 10 7000 151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</si>
  <si>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</si>
  <si>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000 1 110904510 0000 120</t>
  </si>
  <si>
    <t>000 111  09045 10 0000 120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</si>
  <si>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</si>
  <si>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Приложение № 6</t>
  </si>
  <si>
    <t xml:space="preserve">ПРЕДЕЛЫ ОБЩЕГО ОБЪЕМА РАСХОДОВ </t>
  </si>
  <si>
    <t>бюджета Филипповского сельского поселения Кирово-Чепецкого района Кировской области на 2017 г.</t>
  </si>
  <si>
    <t>с распределением бюджетных ассигнований по разделам, подразделам, целевым статьям, видам расходов.</t>
  </si>
  <si>
    <t>(тыс. руб.)</t>
  </si>
  <si>
    <t>Рз</t>
  </si>
  <si>
    <t>Пр</t>
  </si>
  <si>
    <t>ЦСР</t>
  </si>
  <si>
    <t>ВР</t>
  </si>
  <si>
    <t xml:space="preserve">Сумма- всего
</t>
  </si>
  <si>
    <t>Филипповское сельское поселение</t>
  </si>
  <si>
    <t>00</t>
  </si>
  <si>
    <t>0000000000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</si>
  <si>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</si>
  <si>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</si>
  <si>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</si>
  <si>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</si>
  <si>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</si>
  <si>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"Развитие муниципального управления"</t>
  </si>
  <si>
    <t>0100000000</t>
  </si>
  <si>
    <t>Руководство и управление в сфере установленных функций органов местного самоуправления</t>
  </si>
  <si>
    <t>0100070000</t>
  </si>
  <si>
    <t>Глава муниципального образования</t>
  </si>
  <si>
    <t>0100070010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</si>
  <si>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</si>
  <si>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</si>
  <si>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</si>
  <si>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</si>
  <si>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Органы местного самоуправления (в пределах норматива формирования расходов)</t>
  </si>
  <si>
    <t>0100070020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</si>
  <si>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</si>
  <si>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</si>
  <si>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трансферты</t>
  </si>
  <si>
    <t>0100070120</t>
  </si>
  <si>
    <t>540</t>
  </si>
  <si>
    <t>Уплата налогов, сборов и иных платежей</t>
  </si>
  <si>
    <t>850</t>
  </si>
  <si>
    <t>Непрограмные мероприятия</t>
  </si>
  <si>
    <t>2400000000</t>
  </si>
  <si>
    <t>2400070000</t>
  </si>
  <si>
    <t>Выполнение  части полномочий для решения вопросов местного значения по жилищно-коммунальному  хозяйству</t>
  </si>
  <si>
    <t>2400070090</t>
  </si>
  <si>
    <t>Выполнение  части полномочий по осуществлению  жилищного контроля</t>
  </si>
  <si>
    <t>2400070160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</si>
  <si>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</si>
  <si>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</si>
  <si>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</si>
  <si>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0100070140</t>
  </si>
  <si>
    <t>Резервные фонды</t>
  </si>
  <si>
    <t>11</t>
  </si>
  <si>
    <t>Резервные средства</t>
  </si>
  <si>
    <t>0100070040</t>
  </si>
  <si>
    <t>870</t>
  </si>
  <si>
    <t>Другие общегосударственные вопросы</t>
  </si>
  <si>
    <t>13</t>
  </si>
  <si>
    <t>Фонд оплаты труда государственных (муниципальных) органов и взносы по обязательному социальному страхованию</t>
  </si>
  <si>
    <t>0100070050</t>
  </si>
  <si>
    <t>110</t>
  </si>
  <si>
    <t>0500000000</t>
  </si>
  <si>
    <t>Мероприятия в установленной сфере деятельности</t>
  </si>
  <si>
    <t>0500070000</t>
  </si>
  <si>
    <t>0500070020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</si>
  <si>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</si>
  <si>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</si>
  <si>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</si>
  <si>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</si>
  <si>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0100051180</t>
  </si>
  <si>
    <t>НАЦИОНАЛЬНАЯ БЕЗОПАСНОСТЬ И ПРАВООХРАНИТЕЛЬНАЯ ДЕЯТЕЛЬНОСТЬ</t>
  </si>
  <si>
    <t>Обеспечение пожарной безопасности</t>
  </si>
  <si>
    <t>10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</si>
  <si>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</si>
  <si>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</si>
  <si>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</si>
  <si>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</si>
  <si>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</si>
  <si>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</si>
  <si>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</si>
  <si>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09</t>
  </si>
  <si>
    <t>Муниципальная программа "Дорожный фонд"</t>
  </si>
  <si>
    <t>0400000000</t>
  </si>
  <si>
    <t>0400070000</t>
  </si>
  <si>
    <t>Мероприятие в сфере дорожной деятельности</t>
  </si>
  <si>
    <t>0400070010</t>
  </si>
  <si>
    <t>Другие вопросы в области национальной экономики</t>
  </si>
  <si>
    <t>12</t>
  </si>
  <si>
    <t>Муниципальная программа Филипповского сельского поселения "Содействие в развитии малого и среднего предпринимательства"</t>
  </si>
  <si>
    <t>0900000000</t>
  </si>
  <si>
    <t>0900070000</t>
  </si>
  <si>
    <t>0900070010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</si>
  <si>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</si>
  <si>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0200000000</t>
  </si>
  <si>
    <t>0200070000</t>
  </si>
  <si>
    <t>0200070010</t>
  </si>
  <si>
    <t>2400070110</t>
  </si>
  <si>
    <t>ЖИЛИЩНО-КОММУНАЛЬНОЕ ХОЗЯЙСТВО</t>
  </si>
  <si>
    <t>05</t>
  </si>
  <si>
    <t>Жилищное хозяйство</t>
  </si>
  <si>
    <t>Мероприятия в сфере жилищного хозяйства</t>
  </si>
  <si>
    <t>2400007060</t>
  </si>
  <si>
    <t>Коммунальное хозяйство</t>
  </si>
  <si>
    <t>Мероприятия в сфере коммунального хозяйства</t>
  </si>
  <si>
    <t>2400070070</t>
  </si>
  <si>
    <t>Благоустройство</t>
  </si>
  <si>
    <t>Муниципальная программа "Благоустройство"</t>
  </si>
  <si>
    <t>Мероприятия в области организации уличного освещения</t>
  </si>
  <si>
    <t>0500070010</t>
  </si>
  <si>
    <t>Мероприятия в сфере благоустройства территории</t>
  </si>
  <si>
    <t>ОБРАЗОВАНИЕ</t>
  </si>
  <si>
    <t>07</t>
  </si>
  <si>
    <t>Молодежная политика и оздоровление детей</t>
  </si>
  <si>
    <t>Муниципальная программа "Молодежь"</t>
  </si>
  <si>
    <t>0700000000</t>
  </si>
  <si>
    <t>0700070000</t>
  </si>
  <si>
    <t>Мероприятия в сфере молодежной политики</t>
  </si>
  <si>
    <t>0700073010</t>
  </si>
  <si>
    <t>КУЛЬТУРА, КИНЕМАТОГРАФИЯ</t>
  </si>
  <si>
    <t>08</t>
  </si>
  <si>
    <t>Другие вопросы в области культуры, кинематографии</t>
  </si>
  <si>
    <t>Муниципальная программа "Культура"</t>
  </si>
  <si>
    <t>0800000000</t>
  </si>
  <si>
    <t>0800070000</t>
  </si>
  <si>
    <t>Мероприятия в сфере культуры</t>
  </si>
  <si>
    <t>0800070010</t>
  </si>
  <si>
    <t>Фонд оплаты труда работников культуры и взносы по обязательному социальному страхованию</t>
  </si>
  <si>
    <t>Уплата налога на имущество организаций и земельного налога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</si>
  <si>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</si>
  <si>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</si>
  <si>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</si>
  <si>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</si>
  <si>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</si>
  <si>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</si>
  <si>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Социальные выплаты гражданам, кроме публичных нармативных социальных выплат</t>
  </si>
  <si>
    <t>2400070080</t>
  </si>
  <si>
    <t>320</t>
  </si>
  <si>
    <t>Другие вопросы в области социальной политике</t>
  </si>
  <si>
    <t>Муниципальная программа "Ветеран"</t>
  </si>
  <si>
    <t>0600070000</t>
  </si>
  <si>
    <t>0600070010</t>
  </si>
  <si>
    <t>Приложение № 7</t>
  </si>
  <si>
    <t>ВЕДОМСТВЕННАЯ СТРУКТУРА РАСХОДОВ</t>
  </si>
  <si>
    <t xml:space="preserve">Код
</t>
  </si>
  <si>
    <t>Приложение № 8</t>
  </si>
  <si>
    <t>к решению Филипповской</t>
  </si>
  <si>
    <t>Распределение бюджетных ассигнований по целевым статьям (муниципальным программам и непрограмным направлениям деятельности на 2017 год</t>
  </si>
  <si>
    <t>целевая статья</t>
  </si>
  <si>
    <t>Муниципальная программа и непрограмное направление деятельности</t>
  </si>
  <si>
    <t>сумма (тыс.руб.)</t>
  </si>
  <si>
    <t/>
  </si>
  <si>
    <t>Муниципальная программа Филипповского сельского поселения "Развитие муниципального управления"</t>
  </si>
  <si>
    <t>Органы местного самоуправления Филипповского сельского поселения (в пределах норматива формирования расходов)</t>
  </si>
  <si>
    <t xml:space="preserve">Выполнение части полномочий по  финансовому контролю за использованием средств бюджета поселения 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</si>
  <si>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</si>
  <si>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(обеспечение деятельности обслуживающего персонала)</t>
  </si>
  <si>
    <t>Муниципальная программа Филипповского сельского поселения "По использованию и охране земель"</t>
  </si>
  <si>
    <t>Мероприятия  по управлению имуществом и земельными участками</t>
  </si>
  <si>
    <t>0300000000</t>
  </si>
  <si>
    <t>Муниципальная программа Филипповского сельского поселения "Обеспечение пожарной безопасности"</t>
  </si>
  <si>
    <t>Муниципальная программа Филипповского сельского поселения "Дорожный фонд"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</si>
  <si>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</si>
  <si>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"Благоустройство"</t>
  </si>
  <si>
    <t>Мероприятия по организации и содержанию уличного освещения</t>
  </si>
  <si>
    <t>Прочие мероприятия по благоустройству поселения</t>
  </si>
  <si>
    <t>0600000000</t>
  </si>
  <si>
    <t>Муниципальная программа Филипповского сельского поселения "Ветеран"</t>
  </si>
  <si>
    <t>Мероприятия в поддержку ветеранов поселения</t>
  </si>
  <si>
    <t>Муниципальная программа Филипповского сельского поселения "Молодежь"</t>
  </si>
  <si>
    <t>0700070010</t>
  </si>
  <si>
    <t>Мероприятия в поддержку молодежи</t>
  </si>
  <si>
    <t>Муниципальная программа Филипповского сельского поселения "Развитие культуры"</t>
  </si>
  <si>
    <t>Финансовое обеспечение деятельности муниципальных учреждений</t>
  </si>
  <si>
    <t>Дворцы, дома и другие учреждения культуры</t>
  </si>
  <si>
    <t>Мероприятия в поддержку по содействию развития малого и среднего предпринимательства</t>
  </si>
  <si>
    <t>Передача части полномочий по осуществлению муниципального жилищного контроля</t>
  </si>
  <si>
    <t>Передача части полномочий по решению вопросов местного значения поселения в области градостроительной деятельности</t>
  </si>
  <si>
    <t>Выполнение части полномочий по осуществлению земельного контроля за использованием земель поселений</t>
  </si>
  <si>
    <t>2400070060</t>
  </si>
  <si>
    <t>взносы на кап рем МДК</t>
  </si>
  <si>
    <t>915</t>
  </si>
  <si>
    <t>000 2 02 40000 00 0000 151</t>
  </si>
  <si>
    <t>000 2 02 4900010 0000 151</t>
  </si>
  <si>
    <t>Обеспечение проведения выборов и референдумов</t>
  </si>
  <si>
    <t>240007000</t>
  </si>
  <si>
    <t>2400073090</t>
  </si>
  <si>
    <t>000 2 07 0503010 0000 180</t>
  </si>
  <si>
    <t>Прочие безвозмездные поступления в бюджеты сельских поселений</t>
  </si>
  <si>
    <t>Приложение №9</t>
  </si>
  <si>
    <t xml:space="preserve">к решению Филипповской </t>
  </si>
  <si>
    <t>Источники финансирования дефицита бюджета Филипповского сельского поселения на 2017 год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</si>
  <si>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</si>
  <si>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</si>
  <si>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</si>
  <si>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</si>
  <si>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000 01 00 00 00 00 0000 000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</si>
  <si>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</si>
  <si>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</si>
  <si>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</si>
  <si>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</si>
  <si>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</si>
  <si>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</si>
  <si>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</si>
  <si>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</si>
  <si>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</si>
  <si>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915 01 05 02 01 10 0000 510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</si>
  <si>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</si>
  <si>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</si>
  <si>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</si>
  <si>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</si>
  <si>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</si>
  <si>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</si>
  <si>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</si>
  <si>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915 01 05 02 01 10 0000 610</t>
  </si>
  <si>
    <t>сельской Думы от 16.10.2017г. № 2/7</t>
  </si>
  <si>
    <t>Приложение N 5 к решению Филипповской сельской Думы  от 16.10.2017г. № 2/7</t>
  </si>
  <si>
    <t>к решению Филипповской сельской Думы от 16.10.2017г. №2/7</t>
  </si>
  <si>
    <t>к решению Филипповской сельской Думы от 16.10.2017г.№2/7</t>
  </si>
  <si>
    <r>
      <t>сельской Думы от 16</t>
    </r>
    <r>
      <rPr>
        <sz val="11"/>
        <rFont val="Times New Roman"/>
        <family val="1"/>
        <charset val="204"/>
      </rPr>
      <t>.10.2017г. №2/7</t>
    </r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</si>
</sst>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#,##0.00;[Red]#,##0.00"/>
    <numFmt numFmtId="166" formatCode="#,##0.00_ ;\-#,##0.00\ "/>
    <numFmt numFmtId="167" formatCode="_-* #,##0.0_р_._-;\-* #,##0.0_р_._-;_-* &quot;-&quot;??_р_._-;_-@_-"/>
    <numFmt numFmtId="168" formatCode="#,##0.0"/>
  </numFmts>
  <fonts count="3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 Narrow"/>
      <family val="2"/>
      <charset val="204"/>
    </font>
    <font>
      <sz val="11"/>
      <name val="Calibri"/>
      <family val="2"/>
      <charset val="204"/>
    </font>
    <font>
      <sz val="8"/>
      <name val="Arial Cyr"/>
    </font>
    <font>
      <b/>
      <sz val="12"/>
      <name val="Arial Cyr"/>
      <charset val="204"/>
    </font>
    <font>
      <sz val="12"/>
      <name val="Arial Cyr"/>
      <charset val="204"/>
    </font>
    <font>
      <b/>
      <i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i/>
      <sz val="9"/>
      <color rgb="FF000000"/>
      <name val="Cambria"/>
      <family val="2"/>
    </font>
    <font>
      <sz val="10"/>
      <name val="Times New Roman"/>
      <family val="1"/>
      <charset val="204"/>
    </font>
    <font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Arial Narrow"/>
      <family val="2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Arial Cyr"/>
      <family val="2"/>
      <charset val="204"/>
    </font>
    <font>
      <b/>
      <sz val="12"/>
      <name val="Times New Roman"/>
      <family val="1"/>
    </font>
    <font>
      <b/>
      <sz val="10"/>
      <name val="Arial Cyr"/>
      <family val="2"/>
      <charset val="204"/>
    </font>
    <font>
      <b/>
      <sz val="10"/>
      <color rgb="FFFF0066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" fontId="5" fillId="0" borderId="6">
      <alignment horizontal="left" vertical="top" wrapText="1"/>
    </xf>
    <xf numFmtId="0" fontId="6" fillId="0" borderId="7">
      <alignment horizontal="left" wrapText="1" indent="2"/>
    </xf>
    <xf numFmtId="43" fontId="4" fillId="0" borderId="0" applyFont="0" applyFill="0" applyBorder="0" applyAlignment="0" applyProtection="0"/>
    <xf numFmtId="0" fontId="1" fillId="0" borderId="0"/>
    <xf numFmtId="0" fontId="6" fillId="0" borderId="8">
      <alignment horizontal="left" wrapText="1"/>
    </xf>
    <xf numFmtId="1" fontId="16" fillId="0" borderId="6">
      <alignment horizontal="center" vertical="center" shrinkToFit="1"/>
    </xf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6" fontId="2" fillId="0" borderId="0" xfId="0" applyNumberFormat="1" applyFont="1" applyBorder="1"/>
    <xf numFmtId="165" fontId="9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6" fontId="3" fillId="0" borderId="0" xfId="0" applyNumberFormat="1" applyFont="1" applyBorder="1"/>
    <xf numFmtId="0" fontId="3" fillId="0" borderId="0" xfId="0" applyFont="1"/>
    <xf numFmtId="0" fontId="7" fillId="2" borderId="1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165" fontId="3" fillId="0" borderId="0" xfId="0" applyNumberFormat="1" applyFont="1" applyBorder="1" applyAlignment="1">
      <alignment horizontal="center"/>
    </xf>
    <xf numFmtId="0" fontId="8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/>
    </xf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5" fontId="9" fillId="0" borderId="18" xfId="0" applyNumberFormat="1" applyFont="1" applyBorder="1" applyAlignment="1">
      <alignment horizontal="center"/>
    </xf>
    <xf numFmtId="0" fontId="3" fillId="0" borderId="5" xfId="0" applyFont="1" applyBorder="1"/>
    <xf numFmtId="165" fontId="13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166" fontId="9" fillId="0" borderId="0" xfId="0" applyNumberFormat="1" applyFont="1" applyBorder="1"/>
    <xf numFmtId="0" fontId="9" fillId="0" borderId="0" xfId="0" applyFont="1"/>
    <xf numFmtId="165" fontId="15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7" fillId="2" borderId="1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49" fontId="0" fillId="0" borderId="0" xfId="0" applyNumberFormat="1"/>
    <xf numFmtId="49" fontId="17" fillId="0" borderId="0" xfId="0" applyNumberFormat="1" applyFont="1"/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9" fillId="0" borderId="0" xfId="0" applyNumberFormat="1" applyFont="1" applyAlignment="1">
      <alignment horizontal="center"/>
    </xf>
    <xf numFmtId="0" fontId="18" fillId="0" borderId="1" xfId="0" applyFont="1" applyBorder="1" applyAlignment="1"/>
    <xf numFmtId="49" fontId="18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167" fontId="21" fillId="0" borderId="1" xfId="0" applyNumberFormat="1" applyFont="1" applyBorder="1"/>
    <xf numFmtId="2" fontId="22" fillId="4" borderId="1" xfId="0" applyNumberFormat="1" applyFont="1" applyFill="1" applyBorder="1" applyAlignment="1">
      <alignment wrapText="1"/>
    </xf>
    <xf numFmtId="49" fontId="18" fillId="4" borderId="1" xfId="0" applyNumberFormat="1" applyFont="1" applyFill="1" applyBorder="1" applyAlignment="1">
      <alignment horizontal="center"/>
    </xf>
    <xf numFmtId="49" fontId="21" fillId="4" borderId="1" xfId="0" applyNumberFormat="1" applyFont="1" applyFill="1" applyBorder="1" applyAlignment="1">
      <alignment horizontal="center"/>
    </xf>
    <xf numFmtId="167" fontId="23" fillId="4" borderId="1" xfId="0" applyNumberFormat="1" applyFont="1" applyFill="1" applyBorder="1"/>
    <xf numFmtId="2" fontId="24" fillId="5" borderId="1" xfId="0" applyNumberFormat="1" applyFont="1" applyFill="1" applyBorder="1" applyAlignment="1">
      <alignment horizontal="left" wrapText="1" indent="1"/>
    </xf>
    <xf numFmtId="49" fontId="18" fillId="5" borderId="1" xfId="0" applyNumberFormat="1" applyFont="1" applyFill="1" applyBorder="1" applyAlignment="1">
      <alignment horizontal="center"/>
    </xf>
    <xf numFmtId="49" fontId="21" fillId="5" borderId="1" xfId="0" applyNumberFormat="1" applyFont="1" applyFill="1" applyBorder="1" applyAlignment="1">
      <alignment horizontal="center"/>
    </xf>
    <xf numFmtId="167" fontId="23" fillId="5" borderId="1" xfId="0" applyNumberFormat="1" applyFont="1" applyFill="1" applyBorder="1"/>
    <xf numFmtId="2" fontId="25" fillId="6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wrapText="1"/>
    </xf>
    <xf numFmtId="2" fontId="24" fillId="5" borderId="1" xfId="0" applyNumberFormat="1" applyFont="1" applyFill="1" applyBorder="1" applyAlignment="1">
      <alignment horizontal="left" vertical="top" wrapText="1"/>
    </xf>
    <xf numFmtId="167" fontId="23" fillId="0" borderId="1" xfId="0" applyNumberFormat="1" applyFont="1" applyBorder="1"/>
    <xf numFmtId="2" fontId="17" fillId="0" borderId="1" xfId="0" applyNumberFormat="1" applyFont="1" applyBorder="1" applyAlignment="1">
      <alignment horizontal="left" vertical="top" wrapText="1"/>
    </xf>
    <xf numFmtId="2" fontId="26" fillId="0" borderId="1" xfId="0" applyNumberFormat="1" applyFont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167" fontId="21" fillId="0" borderId="1" xfId="0" applyNumberFormat="1" applyFont="1" applyFill="1" applyBorder="1"/>
    <xf numFmtId="49" fontId="21" fillId="0" borderId="1" xfId="0" applyNumberFormat="1" applyFont="1" applyFill="1" applyBorder="1" applyAlignment="1">
      <alignment horizontal="center" wrapText="1"/>
    </xf>
    <xf numFmtId="167" fontId="21" fillId="5" borderId="1" xfId="0" applyNumberFormat="1" applyFont="1" applyFill="1" applyBorder="1"/>
    <xf numFmtId="11" fontId="24" fillId="5" borderId="1" xfId="0" applyNumberFormat="1" applyFont="1" applyFill="1" applyBorder="1" applyAlignment="1">
      <alignment wrapText="1"/>
    </xf>
    <xf numFmtId="2" fontId="17" fillId="0" borderId="1" xfId="0" applyNumberFormat="1" applyFont="1" applyFill="1" applyBorder="1" applyAlignment="1">
      <alignment horizontal="left" vertical="top" wrapText="1"/>
    </xf>
    <xf numFmtId="49" fontId="27" fillId="4" borderId="1" xfId="0" applyNumberFormat="1" applyFont="1" applyFill="1" applyBorder="1" applyAlignment="1">
      <alignment horizontal="left" vertical="top" wrapText="1"/>
    </xf>
    <xf numFmtId="2" fontId="17" fillId="5" borderId="1" xfId="0" applyNumberFormat="1" applyFont="1" applyFill="1" applyBorder="1" applyAlignment="1">
      <alignment horizontal="left" vertical="top" wrapText="1"/>
    </xf>
    <xf numFmtId="2" fontId="27" fillId="4" borderId="1" xfId="0" applyNumberFormat="1" applyFont="1" applyFill="1" applyBorder="1" applyAlignment="1">
      <alignment horizontal="left" vertical="top" wrapText="1"/>
    </xf>
    <xf numFmtId="2" fontId="27" fillId="5" borderId="1" xfId="0" applyNumberFormat="1" applyFont="1" applyFill="1" applyBorder="1" applyAlignment="1">
      <alignment horizontal="left" vertical="top" wrapText="1"/>
    </xf>
    <xf numFmtId="2" fontId="24" fillId="6" borderId="1" xfId="0" applyNumberFormat="1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horizontal="left" vertical="top"/>
    </xf>
    <xf numFmtId="11" fontId="24" fillId="6" borderId="1" xfId="0" applyNumberFormat="1" applyFont="1" applyFill="1" applyBorder="1" applyAlignment="1">
      <alignment horizontal="left" vertical="top" wrapText="1" shrinkToFit="1"/>
    </xf>
    <xf numFmtId="2" fontId="25" fillId="6" borderId="1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167" fontId="21" fillId="0" borderId="1" xfId="0" applyNumberFormat="1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/>
    </xf>
    <xf numFmtId="11" fontId="17" fillId="0" borderId="1" xfId="0" applyNumberFormat="1" applyFont="1" applyFill="1" applyBorder="1" applyAlignment="1">
      <alignment horizontal="left" vertical="top" wrapText="1" shrinkToFit="1"/>
    </xf>
    <xf numFmtId="11" fontId="17" fillId="0" borderId="1" xfId="0" applyNumberFormat="1" applyFont="1" applyBorder="1" applyAlignment="1">
      <alignment wrapText="1"/>
    </xf>
    <xf numFmtId="167" fontId="23" fillId="0" borderId="1" xfId="0" applyNumberFormat="1" applyFont="1" applyFill="1" applyBorder="1"/>
    <xf numFmtId="2" fontId="24" fillId="0" borderId="1" xfId="0" applyNumberFormat="1" applyFont="1" applyFill="1" applyBorder="1" applyAlignment="1">
      <alignment horizontal="left" vertical="top" wrapText="1"/>
    </xf>
    <xf numFmtId="0" fontId="17" fillId="0" borderId="0" xfId="0" applyFont="1"/>
    <xf numFmtId="0" fontId="18" fillId="0" borderId="0" xfId="0" applyFont="1"/>
    <xf numFmtId="49" fontId="18" fillId="0" borderId="0" xfId="0" applyNumberFormat="1" applyFont="1"/>
    <xf numFmtId="49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9" fontId="21" fillId="0" borderId="0" xfId="0" applyNumberFormat="1" applyFont="1" applyAlignment="1"/>
    <xf numFmtId="49" fontId="21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right"/>
    </xf>
    <xf numFmtId="0" fontId="21" fillId="3" borderId="0" xfId="0" applyNumberFormat="1" applyFont="1" applyFill="1" applyAlignment="1">
      <alignment horizontal="right" wrapText="1"/>
    </xf>
    <xf numFmtId="49" fontId="30" fillId="0" borderId="0" xfId="0" applyNumberFormat="1" applyFont="1" applyAlignment="1">
      <alignment horizontal="center" wrapText="1"/>
    </xf>
    <xf numFmtId="49" fontId="31" fillId="0" borderId="1" xfId="0" applyNumberFormat="1" applyFont="1" applyFill="1" applyBorder="1" applyAlignment="1">
      <alignment wrapText="1" shrinkToFit="1"/>
    </xf>
    <xf numFmtId="49" fontId="31" fillId="0" borderId="1" xfId="0" applyNumberFormat="1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wrapText="1" shrinkToFit="1"/>
    </xf>
    <xf numFmtId="164" fontId="0" fillId="0" borderId="0" xfId="0" applyNumberFormat="1" applyAlignment="1">
      <alignment shrinkToFit="1"/>
    </xf>
    <xf numFmtId="0" fontId="0" fillId="0" borderId="0" xfId="0" applyAlignment="1">
      <alignment shrinkToFit="1"/>
    </xf>
    <xf numFmtId="49" fontId="0" fillId="0" borderId="1" xfId="0" applyNumberFormat="1" applyFill="1" applyBorder="1" applyAlignment="1">
      <alignment shrinkToFit="1"/>
    </xf>
    <xf numFmtId="11" fontId="0" fillId="0" borderId="1" xfId="0" applyNumberFormat="1" applyFill="1" applyBorder="1" applyAlignment="1">
      <alignment wrapText="1" shrinkToFit="1"/>
    </xf>
    <xf numFmtId="0" fontId="0" fillId="0" borderId="1" xfId="0" applyFill="1" applyBorder="1" applyAlignment="1">
      <alignment shrinkToFit="1"/>
    </xf>
    <xf numFmtId="49" fontId="3" fillId="0" borderId="1" xfId="0" applyNumberFormat="1" applyFont="1" applyFill="1" applyBorder="1" applyAlignment="1">
      <alignment shrinkToFit="1"/>
    </xf>
    <xf numFmtId="11" fontId="3" fillId="0" borderId="1" xfId="0" applyNumberFormat="1" applyFont="1" applyFill="1" applyBorder="1" applyAlignment="1">
      <alignment wrapText="1" shrinkToFit="1"/>
    </xf>
    <xf numFmtId="168" fontId="3" fillId="0" borderId="1" xfId="0" applyNumberFormat="1" applyFont="1" applyFill="1" applyBorder="1" applyAlignment="1">
      <alignment shrinkToFit="1"/>
    </xf>
    <xf numFmtId="11" fontId="32" fillId="0" borderId="1" xfId="0" applyNumberFormat="1" applyFont="1" applyFill="1" applyBorder="1" applyAlignment="1">
      <alignment horizontal="center" wrapText="1" shrinkToFit="1"/>
    </xf>
    <xf numFmtId="11" fontId="33" fillId="0" borderId="1" xfId="0" applyNumberFormat="1" applyFont="1" applyFill="1" applyBorder="1" applyAlignment="1">
      <alignment wrapText="1" shrinkToFit="1"/>
    </xf>
    <xf numFmtId="168" fontId="0" fillId="0" borderId="1" xfId="0" applyNumberFormat="1" applyFill="1" applyBorder="1" applyAlignment="1">
      <alignment shrinkToFit="1"/>
    </xf>
    <xf numFmtId="0" fontId="34" fillId="0" borderId="1" xfId="0" applyFont="1" applyBorder="1" applyAlignment="1">
      <alignment wrapText="1" shrinkToFit="1"/>
    </xf>
    <xf numFmtId="0" fontId="9" fillId="0" borderId="0" xfId="0" applyFont="1" applyAlignment="1">
      <alignment shrinkToFit="1"/>
    </xf>
    <xf numFmtId="0" fontId="33" fillId="0" borderId="0" xfId="0" applyFont="1" applyBorder="1" applyAlignment="1">
      <alignment wrapText="1"/>
    </xf>
    <xf numFmtId="11" fontId="33" fillId="0" borderId="1" xfId="0" applyNumberFormat="1" applyFont="1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0" fontId="33" fillId="0" borderId="32" xfId="0" applyFont="1" applyBorder="1" applyAlignment="1">
      <alignment vertical="top" wrapText="1" shrinkToFit="1"/>
    </xf>
    <xf numFmtId="0" fontId="35" fillId="0" borderId="1" xfId="0" applyFont="1" applyBorder="1" applyAlignment="1">
      <alignment horizontal="left" vertical="top" wrapText="1" shrinkToFit="1"/>
    </xf>
    <xf numFmtId="0" fontId="36" fillId="0" borderId="1" xfId="0" applyFont="1" applyBorder="1" applyAlignment="1">
      <alignment horizontal="center" wrapText="1" shrinkToFit="1"/>
    </xf>
    <xf numFmtId="49" fontId="0" fillId="0" borderId="0" xfId="0" applyNumberFormat="1" applyAlignment="1">
      <alignment shrinkToFit="1"/>
    </xf>
    <xf numFmtId="0" fontId="0" fillId="0" borderId="0" xfId="0" applyAlignment="1">
      <alignment wrapText="1" shrinkToFi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49" fontId="18" fillId="7" borderId="1" xfId="0" applyNumberFormat="1" applyFont="1" applyFill="1" applyBorder="1" applyAlignment="1">
      <alignment horizontal="center"/>
    </xf>
    <xf numFmtId="49" fontId="18" fillId="8" borderId="1" xfId="0" applyNumberFormat="1" applyFont="1" applyFill="1" applyBorder="1" applyAlignment="1">
      <alignment horizontal="center"/>
    </xf>
    <xf numFmtId="49" fontId="21" fillId="8" borderId="1" xfId="0" applyNumberFormat="1" applyFont="1" applyFill="1" applyBorder="1" applyAlignment="1">
      <alignment horizontal="center" wrapText="1"/>
    </xf>
    <xf numFmtId="167" fontId="21" fillId="8" borderId="1" xfId="0" applyNumberFormat="1" applyFont="1" applyFill="1" applyBorder="1"/>
    <xf numFmtId="0" fontId="24" fillId="8" borderId="0" xfId="0" applyFont="1" applyFill="1"/>
    <xf numFmtId="2" fontId="24" fillId="7" borderId="1" xfId="0" applyNumberFormat="1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/>
    </xf>
    <xf numFmtId="49" fontId="21" fillId="7" borderId="1" xfId="0" applyNumberFormat="1" applyFont="1" applyFill="1" applyBorder="1" applyAlignment="1">
      <alignment horizontal="center"/>
    </xf>
    <xf numFmtId="167" fontId="23" fillId="7" borderId="1" xfId="0" applyNumberFormat="1" applyFont="1" applyFill="1" applyBorder="1"/>
    <xf numFmtId="0" fontId="17" fillId="8" borderId="1" xfId="0" applyFont="1" applyFill="1" applyBorder="1"/>
    <xf numFmtId="2" fontId="11" fillId="2" borderId="33" xfId="0" applyNumberFormat="1" applyFont="1" applyFill="1" applyBorder="1" applyAlignment="1">
      <alignment horizontal="center" vertical="center"/>
    </xf>
    <xf numFmtId="2" fontId="11" fillId="2" borderId="3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wrapText="1"/>
    </xf>
    <xf numFmtId="164" fontId="21" fillId="9" borderId="1" xfId="0" applyNumberFormat="1" applyFont="1" applyFill="1" applyBorder="1"/>
    <xf numFmtId="0" fontId="21" fillId="0" borderId="1" xfId="0" applyFont="1" applyBorder="1" applyAlignment="1">
      <alignment vertical="top" wrapText="1"/>
    </xf>
    <xf numFmtId="164" fontId="21" fillId="0" borderId="1" xfId="0" applyNumberFormat="1" applyFont="1" applyBorder="1"/>
    <xf numFmtId="0" fontId="21" fillId="0" borderId="1" xfId="0" applyFont="1" applyBorder="1" applyAlignment="1">
      <alignment horizontal="center" wrapText="1"/>
    </xf>
    <xf numFmtId="0" fontId="21" fillId="10" borderId="1" xfId="0" applyFont="1" applyFill="1" applyBorder="1" applyAlignment="1">
      <alignment vertical="top" wrapText="1"/>
    </xf>
    <xf numFmtId="0" fontId="21" fillId="10" borderId="1" xfId="0" applyFont="1" applyFill="1" applyBorder="1" applyAlignment="1">
      <alignment horizontal="center" wrapText="1"/>
    </xf>
    <xf numFmtId="164" fontId="21" fillId="10" borderId="1" xfId="0" applyNumberFormat="1" applyFont="1" applyFill="1" applyBorder="1"/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5" fontId="13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8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 vertical="top"/>
    </xf>
    <xf numFmtId="0" fontId="0" fillId="2" borderId="14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17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left" vertical="top"/>
    </xf>
    <xf numFmtId="0" fontId="8" fillId="2" borderId="36" xfId="0" applyFont="1" applyFill="1" applyBorder="1" applyAlignment="1">
      <alignment horizontal="left" vertical="top"/>
    </xf>
    <xf numFmtId="0" fontId="8" fillId="2" borderId="37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wrapText="1"/>
    </xf>
    <xf numFmtId="2" fontId="14" fillId="2" borderId="28" xfId="0" applyNumberFormat="1" applyFont="1" applyFill="1" applyBorder="1" applyAlignment="1">
      <alignment horizontal="center" vertical="center"/>
    </xf>
    <xf numFmtId="2" fontId="14" fillId="2" borderId="2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horizontal="left" vertical="top"/>
    </xf>
    <xf numFmtId="0" fontId="3" fillId="2" borderId="24" xfId="0" applyFont="1" applyFill="1" applyBorder="1" applyAlignment="1">
      <alignment horizontal="left" vertical="top"/>
    </xf>
    <xf numFmtId="0" fontId="3" fillId="2" borderId="25" xfId="0" applyFont="1" applyFill="1" applyBorder="1" applyAlignment="1">
      <alignment horizontal="left" vertical="top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0" fillId="2" borderId="14" xfId="0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1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0" fillId="2" borderId="14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2" fontId="7" fillId="2" borderId="22" xfId="0" applyNumberFormat="1" applyFont="1" applyFill="1" applyBorder="1" applyAlignment="1">
      <alignment horizontal="center" vertical="center"/>
    </xf>
    <xf numFmtId="2" fontId="7" fillId="2" borderId="26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13" fillId="2" borderId="1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2" fontId="0" fillId="2" borderId="17" xfId="0" applyNumberForma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0" fillId="2" borderId="1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2" fontId="11" fillId="2" borderId="2" xfId="1" applyNumberFormat="1" applyFont="1" applyFill="1" applyBorder="1" applyAlignment="1">
      <alignment horizontal="center" vertical="center"/>
    </xf>
    <xf numFmtId="2" fontId="11" fillId="2" borderId="17" xfId="1" applyNumberFormat="1" applyFont="1" applyFill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164" fontId="11" fillId="2" borderId="1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/>
    </xf>
    <xf numFmtId="2" fontId="0" fillId="2" borderId="17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164" fontId="11" fillId="2" borderId="1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49" fontId="3" fillId="3" borderId="0" xfId="0" applyNumberFormat="1" applyFont="1" applyFill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18" fillId="0" borderId="0" xfId="0" applyFont="1" applyAlignment="1">
      <alignment horizontal="right" vertical="top" wrapText="1"/>
    </xf>
    <xf numFmtId="0" fontId="18" fillId="3" borderId="0" xfId="0" applyFont="1" applyFill="1" applyAlignment="1">
      <alignment horizontal="right" vertical="top" wrapText="1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9" fontId="18" fillId="0" borderId="30" xfId="0" applyNumberFormat="1" applyFont="1" applyBorder="1" applyAlignment="1">
      <alignment horizontal="center" vertical="top"/>
    </xf>
    <xf numFmtId="49" fontId="18" fillId="0" borderId="31" xfId="0" applyNumberFormat="1" applyFont="1" applyBorder="1" applyAlignment="1">
      <alignment horizontal="center" vertical="top"/>
    </xf>
    <xf numFmtId="49" fontId="21" fillId="0" borderId="30" xfId="0" applyNumberFormat="1" applyFont="1" applyBorder="1" applyAlignment="1">
      <alignment horizontal="center" vertical="top" wrapText="1"/>
    </xf>
    <xf numFmtId="49" fontId="21" fillId="0" borderId="31" xfId="0" applyNumberFormat="1" applyFont="1" applyBorder="1" applyAlignment="1">
      <alignment horizontal="center" vertical="top" wrapText="1"/>
    </xf>
    <xf numFmtId="49" fontId="18" fillId="0" borderId="30" xfId="0" applyNumberFormat="1" applyFont="1" applyBorder="1" applyAlignment="1">
      <alignment horizontal="center" vertical="top" wrapText="1"/>
    </xf>
    <xf numFmtId="49" fontId="18" fillId="0" borderId="31" xfId="0" applyNumberFormat="1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49" fontId="29" fillId="0" borderId="0" xfId="0" applyNumberFormat="1" applyFont="1" applyFill="1" applyAlignment="1">
      <alignment horizontal="center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 wrapText="1"/>
    </xf>
    <xf numFmtId="0" fontId="21" fillId="3" borderId="0" xfId="0" applyFont="1" applyFill="1" applyAlignment="1">
      <alignment horizontal="left" wrapText="1"/>
    </xf>
    <xf numFmtId="0" fontId="23" fillId="0" borderId="0" xfId="0" applyFont="1" applyAlignment="1">
      <alignment horizontal="center" wrapText="1"/>
    </xf>
  </cellXfs>
  <cellStyles count="9">
    <cellStyle name="xl28" xfId="3"/>
    <cellStyle name="xl32" xfId="4"/>
    <cellStyle name="xl52" xfId="8"/>
    <cellStyle name="xl77" xfId="7"/>
    <cellStyle name="Обычный" xfId="0" builtinId="0"/>
    <cellStyle name="Обычный 2" xfId="6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X60"/>
  <sheetViews>
    <sheetView view="pageBreakPreview" zoomScaleSheetLayoutView="100" workbookViewId="0">
      <selection activeCell="E8" sqref="E8:J8"/>
    </sheetView>
  </sheetViews>
  <sheetFormatPr defaultRowHeight="12.75"/>
  <cols>
    <col min="1" max="1" width="9.7109375" customWidth="1"/>
    <col min="3" max="3" width="0" hidden="1" customWidth="1"/>
    <col min="4" max="4" width="12.85546875" customWidth="1"/>
    <col min="6" max="6" width="0" hidden="1" customWidth="1"/>
    <col min="8" max="8" width="4.85546875" customWidth="1"/>
    <col min="9" max="9" width="5.28515625" customWidth="1"/>
    <col min="10" max="10" width="28.42578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1"/>
      <c r="B1" s="1"/>
      <c r="C1" s="1"/>
      <c r="D1" s="1"/>
      <c r="E1" s="1"/>
      <c r="F1" s="1"/>
      <c r="G1" s="1"/>
      <c r="H1" s="1"/>
      <c r="I1" s="1"/>
      <c r="J1" s="269" t="s">
        <v>279</v>
      </c>
      <c r="K1" s="269"/>
      <c r="L1" s="269"/>
    </row>
    <row r="2" spans="1:24" ht="48" customHeight="1" thickBot="1">
      <c r="A2" s="270" t="s">
        <v>56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24" ht="21.75" hidden="1" customHeight="1" thickBot="1"/>
    <row r="4" spans="1:24" ht="29.25" customHeight="1">
      <c r="A4" s="271" t="s">
        <v>16</v>
      </c>
      <c r="B4" s="272"/>
      <c r="C4" s="272"/>
      <c r="D4" s="273"/>
      <c r="E4" s="271" t="s">
        <v>0</v>
      </c>
      <c r="F4" s="272"/>
      <c r="G4" s="272"/>
      <c r="H4" s="272"/>
      <c r="I4" s="272"/>
      <c r="J4" s="274"/>
      <c r="K4" s="275" t="s">
        <v>19</v>
      </c>
      <c r="L4" s="273"/>
      <c r="M4" s="268"/>
      <c r="N4" s="268"/>
      <c r="O4" s="268"/>
      <c r="P4" s="268"/>
      <c r="Q4" s="268"/>
      <c r="R4" s="268"/>
      <c r="S4" s="2"/>
      <c r="T4" s="2"/>
      <c r="U4" s="2"/>
    </row>
    <row r="5" spans="1:24" ht="15.75">
      <c r="A5" s="265" t="s">
        <v>20</v>
      </c>
      <c r="B5" s="266"/>
      <c r="C5" s="266"/>
      <c r="D5" s="266"/>
      <c r="E5" s="240" t="s">
        <v>21</v>
      </c>
      <c r="F5" s="241"/>
      <c r="G5" s="241"/>
      <c r="H5" s="241"/>
      <c r="I5" s="241"/>
      <c r="J5" s="242"/>
      <c r="K5" s="243">
        <f>K6+K8+K10+K13+K15+K20+K25+K27</f>
        <v>3005</v>
      </c>
      <c r="L5" s="244"/>
      <c r="M5" s="209"/>
      <c r="N5" s="209"/>
      <c r="O5" s="209"/>
      <c r="P5" s="209"/>
      <c r="Q5" s="209"/>
      <c r="R5" s="209"/>
      <c r="S5" s="3"/>
      <c r="T5" s="3"/>
      <c r="U5" s="4"/>
    </row>
    <row r="6" spans="1:24" s="8" customFormat="1" ht="15.75">
      <c r="A6" s="265" t="s">
        <v>22</v>
      </c>
      <c r="B6" s="266"/>
      <c r="C6" s="266"/>
      <c r="D6" s="266"/>
      <c r="E6" s="240" t="s">
        <v>1</v>
      </c>
      <c r="F6" s="241"/>
      <c r="G6" s="241"/>
      <c r="H6" s="241"/>
      <c r="I6" s="241"/>
      <c r="J6" s="242"/>
      <c r="K6" s="243">
        <f>SUM(K7)</f>
        <v>954.2</v>
      </c>
      <c r="L6" s="244"/>
      <c r="M6" s="228"/>
      <c r="N6" s="228"/>
      <c r="O6" s="228"/>
      <c r="P6" s="228"/>
      <c r="Q6" s="5"/>
      <c r="R6" s="5"/>
      <c r="S6" s="6"/>
      <c r="T6" s="6"/>
      <c r="U6" s="7"/>
    </row>
    <row r="7" spans="1:24" ht="18.75" customHeight="1">
      <c r="A7" s="253" t="s">
        <v>23</v>
      </c>
      <c r="B7" s="254"/>
      <c r="C7" s="254"/>
      <c r="D7" s="255"/>
      <c r="E7" s="210" t="s">
        <v>24</v>
      </c>
      <c r="F7" s="219"/>
      <c r="G7" s="219"/>
      <c r="H7" s="219"/>
      <c r="I7" s="219"/>
      <c r="J7" s="220"/>
      <c r="K7" s="259">
        <v>954.2</v>
      </c>
      <c r="L7" s="267"/>
      <c r="M7" s="224"/>
      <c r="N7" s="224"/>
      <c r="O7" s="224"/>
      <c r="P7" s="224"/>
      <c r="Q7" s="224"/>
      <c r="R7" s="224"/>
      <c r="S7" s="3"/>
      <c r="T7" s="3"/>
      <c r="U7" s="4"/>
    </row>
    <row r="8" spans="1:24" s="8" customFormat="1" ht="27.75" customHeight="1">
      <c r="A8" s="9" t="s">
        <v>25</v>
      </c>
      <c r="B8" s="10"/>
      <c r="C8" s="10"/>
      <c r="D8" s="10"/>
      <c r="E8" s="186" t="s">
        <v>2</v>
      </c>
      <c r="F8" s="199"/>
      <c r="G8" s="199"/>
      <c r="H8" s="199"/>
      <c r="I8" s="199"/>
      <c r="J8" s="200"/>
      <c r="K8" s="213">
        <f>SUM(K9:L9)</f>
        <v>209.9</v>
      </c>
      <c r="L8" s="262"/>
      <c r="M8" s="11"/>
      <c r="N8" s="11"/>
      <c r="O8" s="11"/>
      <c r="P8" s="11"/>
      <c r="Q8" s="11"/>
      <c r="R8" s="11"/>
      <c r="S8" s="6"/>
      <c r="T8" s="6"/>
      <c r="U8" s="7"/>
    </row>
    <row r="9" spans="1:24" ht="27" customHeight="1">
      <c r="A9" s="12" t="s">
        <v>26</v>
      </c>
      <c r="B9" s="13"/>
      <c r="C9" s="13"/>
      <c r="D9" s="13"/>
      <c r="E9" s="198" t="s">
        <v>3</v>
      </c>
      <c r="F9" s="167"/>
      <c r="G9" s="167"/>
      <c r="H9" s="167"/>
      <c r="I9" s="167"/>
      <c r="J9" s="168"/>
      <c r="K9" s="158">
        <v>209.9</v>
      </c>
      <c r="L9" s="159"/>
      <c r="M9" s="14"/>
      <c r="N9" s="14"/>
      <c r="O9" s="14"/>
      <c r="P9" s="14"/>
      <c r="Q9" s="14"/>
      <c r="R9" s="14"/>
      <c r="S9" s="3"/>
      <c r="T9" s="3"/>
      <c r="U9" s="4"/>
    </row>
    <row r="10" spans="1:24" s="8" customFormat="1" ht="15.75">
      <c r="A10" s="237" t="s">
        <v>27</v>
      </c>
      <c r="B10" s="238"/>
      <c r="C10" s="238"/>
      <c r="D10" s="239"/>
      <c r="E10" s="240" t="s">
        <v>4</v>
      </c>
      <c r="F10" s="241"/>
      <c r="G10" s="241"/>
      <c r="H10" s="241"/>
      <c r="I10" s="241"/>
      <c r="J10" s="242"/>
      <c r="K10" s="263">
        <f>SUM(K11:L12)</f>
        <v>598.70000000000005</v>
      </c>
      <c r="L10" s="264"/>
      <c r="M10" s="228"/>
      <c r="N10" s="228"/>
      <c r="O10" s="228"/>
      <c r="P10" s="228"/>
      <c r="Q10" s="228"/>
      <c r="R10" s="228"/>
      <c r="S10" s="6"/>
      <c r="T10" s="6"/>
      <c r="U10" s="7"/>
      <c r="V10" s="15"/>
      <c r="W10" s="15"/>
      <c r="X10" s="15"/>
    </row>
    <row r="11" spans="1:24" s="17" customFormat="1" ht="15">
      <c r="A11" s="249" t="s">
        <v>28</v>
      </c>
      <c r="B11" s="250"/>
      <c r="C11" s="250"/>
      <c r="D11" s="251"/>
      <c r="E11" s="240" t="s">
        <v>5</v>
      </c>
      <c r="F11" s="241"/>
      <c r="G11" s="241"/>
      <c r="H11" s="241"/>
      <c r="I11" s="241"/>
      <c r="J11" s="242"/>
      <c r="K11" s="252">
        <v>391.1</v>
      </c>
      <c r="L11" s="252"/>
      <c r="M11" s="16"/>
      <c r="N11" s="5"/>
      <c r="O11" s="5"/>
      <c r="P11" s="5"/>
      <c r="Q11" s="5"/>
      <c r="R11" s="5"/>
      <c r="S11" s="6"/>
      <c r="T11" s="6"/>
      <c r="U11" s="7"/>
      <c r="V11" s="15"/>
      <c r="W11" s="15"/>
      <c r="X11" s="15"/>
    </row>
    <row r="12" spans="1:24" ht="18" customHeight="1">
      <c r="A12" s="253" t="s">
        <v>29</v>
      </c>
      <c r="B12" s="254"/>
      <c r="C12" s="254"/>
      <c r="D12" s="255"/>
      <c r="E12" s="256" t="s">
        <v>30</v>
      </c>
      <c r="F12" s="257"/>
      <c r="G12" s="257"/>
      <c r="H12" s="257"/>
      <c r="I12" s="257"/>
      <c r="J12" s="258"/>
      <c r="K12" s="259">
        <v>207.6</v>
      </c>
      <c r="L12" s="260"/>
      <c r="M12" s="261"/>
      <c r="N12" s="224"/>
      <c r="O12" s="224"/>
      <c r="P12" s="224"/>
      <c r="Q12" s="224"/>
      <c r="R12" s="224"/>
      <c r="S12" s="3"/>
      <c r="T12" s="3"/>
      <c r="U12" s="4"/>
    </row>
    <row r="13" spans="1:24" s="8" customFormat="1" ht="15.75">
      <c r="A13" s="237" t="s">
        <v>31</v>
      </c>
      <c r="B13" s="238"/>
      <c r="C13" s="238"/>
      <c r="D13" s="239"/>
      <c r="E13" s="240" t="s">
        <v>6</v>
      </c>
      <c r="F13" s="241"/>
      <c r="G13" s="241"/>
      <c r="H13" s="241"/>
      <c r="I13" s="241"/>
      <c r="J13" s="242"/>
      <c r="K13" s="243">
        <f>SUM(K14)</f>
        <v>4.0999999999999996</v>
      </c>
      <c r="L13" s="244"/>
      <c r="M13" s="5"/>
      <c r="N13" s="5"/>
      <c r="O13" s="228"/>
      <c r="P13" s="228"/>
      <c r="Q13" s="228"/>
      <c r="R13" s="228"/>
      <c r="S13" s="6"/>
      <c r="T13" s="6"/>
      <c r="U13" s="7"/>
    </row>
    <row r="14" spans="1:24" ht="51" customHeight="1">
      <c r="A14" s="178" t="s">
        <v>32</v>
      </c>
      <c r="B14" s="179"/>
      <c r="C14" s="179"/>
      <c r="D14" s="180"/>
      <c r="E14" s="210" t="s">
        <v>33</v>
      </c>
      <c r="F14" s="219"/>
      <c r="G14" s="219"/>
      <c r="H14" s="219"/>
      <c r="I14" s="219"/>
      <c r="J14" s="220"/>
      <c r="K14" s="245">
        <v>4.0999999999999996</v>
      </c>
      <c r="L14" s="246"/>
      <c r="M14" s="247"/>
      <c r="N14" s="248"/>
      <c r="O14" s="224"/>
      <c r="P14" s="224"/>
      <c r="Q14" s="224"/>
      <c r="R14" s="224"/>
      <c r="S14" s="3"/>
      <c r="T14" s="3"/>
      <c r="U14" s="4"/>
    </row>
    <row r="15" spans="1:24" s="8" customFormat="1" ht="29.25" customHeight="1">
      <c r="A15" s="191" t="s">
        <v>34</v>
      </c>
      <c r="B15" s="192"/>
      <c r="C15" s="192"/>
      <c r="D15" s="193"/>
      <c r="E15" s="194" t="s">
        <v>35</v>
      </c>
      <c r="F15" s="195"/>
      <c r="G15" s="195"/>
      <c r="H15" s="195"/>
      <c r="I15" s="195"/>
      <c r="J15" s="196"/>
      <c r="K15" s="234">
        <f>K16+K17+K18+K19</f>
        <v>961.69999999999993</v>
      </c>
      <c r="L15" s="235"/>
      <c r="M15" s="228"/>
      <c r="N15" s="228"/>
      <c r="O15" s="228"/>
      <c r="P15" s="228"/>
      <c r="Q15" s="236"/>
      <c r="R15" s="236"/>
      <c r="S15" s="236"/>
      <c r="T15" s="236"/>
      <c r="U15" s="7"/>
    </row>
    <row r="16" spans="1:24" ht="51" customHeight="1">
      <c r="A16" s="178" t="s">
        <v>36</v>
      </c>
      <c r="B16" s="179"/>
      <c r="C16" s="179"/>
      <c r="D16" s="180"/>
      <c r="E16" s="181" t="s">
        <v>37</v>
      </c>
      <c r="F16" s="211"/>
      <c r="G16" s="211"/>
      <c r="H16" s="211"/>
      <c r="I16" s="211"/>
      <c r="J16" s="212"/>
      <c r="K16" s="232">
        <v>20.3</v>
      </c>
      <c r="L16" s="233"/>
      <c r="M16" s="224"/>
      <c r="N16" s="224"/>
      <c r="O16" s="224"/>
      <c r="P16" s="224"/>
      <c r="Q16" s="224"/>
      <c r="R16" s="224"/>
      <c r="S16" s="3"/>
      <c r="T16" s="3"/>
      <c r="U16" s="4"/>
    </row>
    <row r="17" spans="1:21" ht="42.75" hidden="1" customHeight="1">
      <c r="A17" s="178" t="s">
        <v>38</v>
      </c>
      <c r="B17" s="179"/>
      <c r="C17" s="179"/>
      <c r="D17" s="180"/>
      <c r="E17" s="229" t="s">
        <v>7</v>
      </c>
      <c r="F17" s="230"/>
      <c r="G17" s="230"/>
      <c r="H17" s="230"/>
      <c r="I17" s="230"/>
      <c r="J17" s="231"/>
      <c r="K17" s="158"/>
      <c r="L17" s="159"/>
      <c r="M17" s="14"/>
      <c r="N17" s="14"/>
      <c r="O17" s="14"/>
      <c r="P17" s="14"/>
      <c r="Q17" s="14"/>
      <c r="R17" s="14"/>
      <c r="S17" s="3"/>
      <c r="T17" s="3"/>
      <c r="U17" s="4"/>
    </row>
    <row r="18" spans="1:21" ht="28.5" customHeight="1">
      <c r="A18" s="178" t="s">
        <v>39</v>
      </c>
      <c r="B18" s="179"/>
      <c r="C18" s="179"/>
      <c r="D18" s="180"/>
      <c r="E18" s="181" t="s">
        <v>40</v>
      </c>
      <c r="F18" s="219"/>
      <c r="G18" s="219"/>
      <c r="H18" s="219"/>
      <c r="I18" s="219"/>
      <c r="J18" s="220"/>
      <c r="K18" s="158">
        <v>751.4</v>
      </c>
      <c r="L18" s="159"/>
      <c r="M18" s="224"/>
      <c r="N18" s="224"/>
      <c r="O18" s="224"/>
      <c r="P18" s="224"/>
      <c r="Q18" s="224"/>
      <c r="R18" s="224"/>
      <c r="S18" s="3"/>
      <c r="T18" s="3"/>
      <c r="U18" s="4"/>
    </row>
    <row r="19" spans="1:21" ht="53.25" customHeight="1">
      <c r="A19" s="152" t="s">
        <v>65</v>
      </c>
      <c r="B19" s="153"/>
      <c r="C19" s="153"/>
      <c r="D19" s="154"/>
      <c r="E19" s="181" t="s">
        <v>66</v>
      </c>
      <c r="F19" s="211" t="s">
        <v>66</v>
      </c>
      <c r="G19" s="211" t="s">
        <v>66</v>
      </c>
      <c r="H19" s="211" t="s">
        <v>66</v>
      </c>
      <c r="I19" s="211" t="s">
        <v>66</v>
      </c>
      <c r="J19" s="212" t="s">
        <v>66</v>
      </c>
      <c r="K19" s="158">
        <v>190</v>
      </c>
      <c r="L19" s="159"/>
      <c r="M19" s="24"/>
      <c r="N19" s="24"/>
      <c r="O19" s="24"/>
      <c r="P19" s="24"/>
      <c r="Q19" s="24"/>
      <c r="R19" s="24"/>
      <c r="S19" s="3"/>
      <c r="T19" s="3"/>
      <c r="U19" s="4"/>
    </row>
    <row r="20" spans="1:21" s="8" customFormat="1" ht="30.75" customHeight="1">
      <c r="A20" s="191" t="s">
        <v>41</v>
      </c>
      <c r="B20" s="192"/>
      <c r="C20" s="192"/>
      <c r="D20" s="193"/>
      <c r="E20" s="194" t="s">
        <v>8</v>
      </c>
      <c r="F20" s="195"/>
      <c r="G20" s="195"/>
      <c r="H20" s="195"/>
      <c r="I20" s="195"/>
      <c r="J20" s="196"/>
      <c r="K20" s="189">
        <f>K21+K23+K24</f>
        <v>80.099999999999994</v>
      </c>
      <c r="L20" s="190"/>
      <c r="M20" s="228"/>
      <c r="N20" s="228"/>
      <c r="O20" s="228"/>
      <c r="P20" s="228"/>
      <c r="Q20" s="228"/>
      <c r="R20" s="228"/>
      <c r="S20" s="6"/>
      <c r="T20" s="6"/>
      <c r="U20" s="7"/>
    </row>
    <row r="21" spans="1:21" ht="30.75" customHeight="1">
      <c r="A21" s="152" t="s">
        <v>42</v>
      </c>
      <c r="B21" s="153"/>
      <c r="C21" s="153"/>
      <c r="D21" s="153"/>
      <c r="E21" s="197" t="s">
        <v>17</v>
      </c>
      <c r="F21" s="219"/>
      <c r="G21" s="219"/>
      <c r="H21" s="219"/>
      <c r="I21" s="219"/>
      <c r="J21" s="220"/>
      <c r="K21" s="158">
        <v>60</v>
      </c>
      <c r="L21" s="159"/>
      <c r="M21" s="224"/>
      <c r="N21" s="224"/>
      <c r="O21" s="14"/>
      <c r="P21" s="14"/>
      <c r="Q21" s="224"/>
      <c r="R21" s="224"/>
      <c r="S21" s="3"/>
      <c r="T21" s="3"/>
      <c r="U21" s="4"/>
    </row>
    <row r="22" spans="1:21" ht="15" hidden="1">
      <c r="A22" s="152" t="s">
        <v>43</v>
      </c>
      <c r="B22" s="153"/>
      <c r="C22" s="153"/>
      <c r="D22" s="153"/>
      <c r="E22" s="225"/>
      <c r="F22" s="226"/>
      <c r="G22" s="226"/>
      <c r="H22" s="226"/>
      <c r="I22" s="226"/>
      <c r="J22" s="227"/>
      <c r="K22" s="184"/>
      <c r="L22" s="185"/>
      <c r="M22" s="148"/>
      <c r="N22" s="148"/>
      <c r="O22" s="148"/>
      <c r="P22" s="148"/>
      <c r="Q22" s="148"/>
      <c r="R22" s="148"/>
      <c r="S22" s="3"/>
      <c r="T22" s="3"/>
      <c r="U22" s="4"/>
    </row>
    <row r="23" spans="1:21" ht="28.5" hidden="1" customHeight="1">
      <c r="A23" s="27" t="s">
        <v>64</v>
      </c>
      <c r="B23" s="28"/>
      <c r="C23" s="28"/>
      <c r="D23" s="28"/>
      <c r="E23" s="197" t="s">
        <v>18</v>
      </c>
      <c r="F23" s="219"/>
      <c r="G23" s="219"/>
      <c r="H23" s="219"/>
      <c r="I23" s="219"/>
      <c r="J23" s="220"/>
      <c r="K23" s="158"/>
      <c r="L23" s="221"/>
      <c r="M23" s="14"/>
      <c r="N23" s="14"/>
      <c r="O23" s="14"/>
      <c r="P23" s="14"/>
      <c r="Q23" s="14"/>
      <c r="R23" s="14"/>
      <c r="S23" s="3"/>
      <c r="T23" s="3"/>
      <c r="U23" s="4"/>
    </row>
    <row r="24" spans="1:21" ht="19.5" customHeight="1">
      <c r="A24" s="152" t="s">
        <v>44</v>
      </c>
      <c r="B24" s="153"/>
      <c r="C24" s="153"/>
      <c r="D24" s="154"/>
      <c r="E24" s="215" t="s">
        <v>9</v>
      </c>
      <c r="F24" s="222"/>
      <c r="G24" s="222"/>
      <c r="H24" s="222"/>
      <c r="I24" s="222"/>
      <c r="J24" s="223"/>
      <c r="K24" s="158">
        <v>20.100000000000001</v>
      </c>
      <c r="L24" s="159"/>
      <c r="M24" s="14"/>
      <c r="N24" s="14"/>
      <c r="O24" s="14"/>
      <c r="P24" s="14"/>
      <c r="Q24" s="14"/>
      <c r="R24" s="14"/>
      <c r="S24" s="3"/>
      <c r="T24" s="3"/>
      <c r="U24" s="4"/>
    </row>
    <row r="25" spans="1:21" s="8" customFormat="1" ht="18" customHeight="1">
      <c r="A25" s="25" t="s">
        <v>43</v>
      </c>
      <c r="B25" s="26"/>
      <c r="C25" s="26"/>
      <c r="D25" s="26"/>
      <c r="E25" s="194" t="s">
        <v>45</v>
      </c>
      <c r="F25" s="195"/>
      <c r="G25" s="195"/>
      <c r="H25" s="195"/>
      <c r="I25" s="195"/>
      <c r="J25" s="196"/>
      <c r="K25" s="213">
        <f>K26</f>
        <v>196.3</v>
      </c>
      <c r="L25" s="214"/>
      <c r="M25" s="11"/>
      <c r="N25" s="11"/>
      <c r="O25" s="11"/>
      <c r="P25" s="11"/>
      <c r="Q25" s="11"/>
      <c r="R25" s="11"/>
      <c r="S25" s="6"/>
      <c r="T25" s="6"/>
      <c r="U25" s="7"/>
    </row>
    <row r="26" spans="1:21" ht="19.5" customHeight="1">
      <c r="A26" s="152" t="s">
        <v>46</v>
      </c>
      <c r="B26" s="153"/>
      <c r="C26" s="153"/>
      <c r="D26" s="153"/>
      <c r="E26" s="215" t="s">
        <v>10</v>
      </c>
      <c r="F26" s="216"/>
      <c r="G26" s="216"/>
      <c r="H26" s="216"/>
      <c r="I26" s="216"/>
      <c r="J26" s="217"/>
      <c r="K26" s="158">
        <v>196.3</v>
      </c>
      <c r="L26" s="218"/>
      <c r="M26" s="148"/>
      <c r="N26" s="148"/>
      <c r="O26" s="148"/>
      <c r="P26" s="148"/>
      <c r="Q26" s="148"/>
      <c r="R26" s="148"/>
      <c r="S26" s="3"/>
      <c r="T26" s="3"/>
      <c r="U26" s="4"/>
    </row>
    <row r="27" spans="1:21" s="8" customFormat="1" ht="16.5" customHeight="1" thickBot="1">
      <c r="A27" s="170" t="s">
        <v>47</v>
      </c>
      <c r="B27" s="171"/>
      <c r="C27" s="171"/>
      <c r="D27" s="172"/>
      <c r="E27" s="194" t="s">
        <v>11</v>
      </c>
      <c r="F27" s="195"/>
      <c r="G27" s="195"/>
      <c r="H27" s="195"/>
      <c r="I27" s="195"/>
      <c r="J27" s="196"/>
      <c r="K27" s="176">
        <f>K28</f>
        <v>0</v>
      </c>
      <c r="L27" s="177"/>
      <c r="M27" s="5"/>
      <c r="N27" s="5"/>
      <c r="O27" s="5"/>
      <c r="P27" s="5"/>
      <c r="Q27" s="5"/>
      <c r="R27" s="5"/>
      <c r="S27" s="6"/>
      <c r="T27" s="6"/>
      <c r="U27" s="7"/>
    </row>
    <row r="28" spans="1:21" ht="16.5" hidden="1" customHeight="1" thickBot="1">
      <c r="A28" s="152" t="s">
        <v>48</v>
      </c>
      <c r="B28" s="153"/>
      <c r="C28" s="153"/>
      <c r="D28" s="154"/>
      <c r="E28" s="210" t="s">
        <v>12</v>
      </c>
      <c r="F28" s="211"/>
      <c r="G28" s="211"/>
      <c r="H28" s="211"/>
      <c r="I28" s="211"/>
      <c r="J28" s="212"/>
      <c r="K28" s="158">
        <v>0</v>
      </c>
      <c r="L28" s="169"/>
      <c r="M28" s="18"/>
      <c r="N28" s="18"/>
      <c r="O28" s="18"/>
      <c r="P28" s="18"/>
      <c r="Q28" s="18"/>
      <c r="R28" s="18"/>
      <c r="S28" s="3"/>
      <c r="T28" s="3"/>
      <c r="U28" s="4"/>
    </row>
    <row r="29" spans="1:21" s="8" customFormat="1" ht="16.5" thickBot="1">
      <c r="A29" s="201" t="s">
        <v>49</v>
      </c>
      <c r="B29" s="202"/>
      <c r="C29" s="202"/>
      <c r="D29" s="203"/>
      <c r="E29" s="204" t="s">
        <v>13</v>
      </c>
      <c r="F29" s="205"/>
      <c r="G29" s="205"/>
      <c r="H29" s="205"/>
      <c r="I29" s="205"/>
      <c r="J29" s="206"/>
      <c r="K29" s="207">
        <f>K30+K34+K36</f>
        <v>2342.5</v>
      </c>
      <c r="L29" s="208"/>
      <c r="M29" s="209"/>
      <c r="N29" s="209"/>
      <c r="O29" s="209"/>
      <c r="P29" s="209"/>
      <c r="Q29" s="209"/>
      <c r="R29" s="209"/>
      <c r="S29" s="6"/>
      <c r="T29" s="6"/>
      <c r="U29" s="7"/>
    </row>
    <row r="30" spans="1:21" s="8" customFormat="1" ht="28.5" customHeight="1">
      <c r="A30" s="191" t="s">
        <v>57</v>
      </c>
      <c r="B30" s="192"/>
      <c r="C30" s="192"/>
      <c r="D30" s="193"/>
      <c r="E30" s="194" t="s">
        <v>14</v>
      </c>
      <c r="F30" s="195"/>
      <c r="G30" s="195"/>
      <c r="H30" s="195"/>
      <c r="I30" s="195"/>
      <c r="J30" s="196"/>
      <c r="K30" s="189">
        <f>K31+K32+K33</f>
        <v>2254.4</v>
      </c>
      <c r="L30" s="190"/>
      <c r="M30" s="11"/>
      <c r="N30" s="11"/>
      <c r="O30" s="11"/>
      <c r="P30" s="11"/>
      <c r="Q30" s="11"/>
      <c r="R30" s="11"/>
      <c r="S30" s="6"/>
      <c r="T30" s="6"/>
      <c r="U30" s="7"/>
    </row>
    <row r="31" spans="1:21" s="8" customFormat="1" ht="15" customHeight="1">
      <c r="A31" s="178" t="s">
        <v>58</v>
      </c>
      <c r="B31" s="179"/>
      <c r="C31" s="179"/>
      <c r="D31" s="180"/>
      <c r="E31" s="197" t="s">
        <v>15</v>
      </c>
      <c r="F31" s="182"/>
      <c r="G31" s="182"/>
      <c r="H31" s="182"/>
      <c r="I31" s="182"/>
      <c r="J31" s="183"/>
      <c r="K31" s="184">
        <v>499.2</v>
      </c>
      <c r="L31" s="185"/>
      <c r="M31" s="11"/>
      <c r="N31" s="11"/>
      <c r="O31" s="11"/>
      <c r="P31" s="11"/>
      <c r="Q31" s="11"/>
      <c r="R31" s="11"/>
      <c r="S31" s="6"/>
      <c r="T31" s="6"/>
      <c r="U31" s="7"/>
    </row>
    <row r="32" spans="1:21" s="8" customFormat="1" ht="28.5" customHeight="1">
      <c r="A32" s="178" t="s">
        <v>59</v>
      </c>
      <c r="B32" s="179"/>
      <c r="C32" s="179"/>
      <c r="D32" s="180"/>
      <c r="E32" s="181" t="s">
        <v>50</v>
      </c>
      <c r="F32" s="182"/>
      <c r="G32" s="182"/>
      <c r="H32" s="182"/>
      <c r="I32" s="182"/>
      <c r="J32" s="183"/>
      <c r="K32" s="184">
        <v>1453</v>
      </c>
      <c r="L32" s="185"/>
      <c r="M32" s="11"/>
      <c r="N32" s="11"/>
      <c r="O32" s="11"/>
      <c r="P32" s="11"/>
      <c r="Q32" s="11"/>
      <c r="R32" s="11"/>
      <c r="S32" s="6"/>
      <c r="T32" s="6"/>
      <c r="U32" s="7"/>
    </row>
    <row r="33" spans="1:21" s="8" customFormat="1" ht="28.5" customHeight="1">
      <c r="A33" s="178" t="s">
        <v>62</v>
      </c>
      <c r="B33" s="179"/>
      <c r="C33" s="179"/>
      <c r="D33" s="180"/>
      <c r="E33" s="198" t="s">
        <v>63</v>
      </c>
      <c r="F33" s="199"/>
      <c r="G33" s="199"/>
      <c r="H33" s="199"/>
      <c r="I33" s="199"/>
      <c r="J33" s="200"/>
      <c r="K33" s="184">
        <v>302.2</v>
      </c>
      <c r="L33" s="185"/>
      <c r="M33" s="23"/>
      <c r="N33" s="23"/>
      <c r="O33" s="23"/>
      <c r="P33" s="23"/>
      <c r="Q33" s="23"/>
      <c r="R33" s="23"/>
      <c r="S33" s="6"/>
      <c r="T33" s="6"/>
      <c r="U33" s="7"/>
    </row>
    <row r="34" spans="1:21" s="21" customFormat="1" ht="29.25" customHeight="1">
      <c r="A34" s="170" t="s">
        <v>60</v>
      </c>
      <c r="B34" s="171"/>
      <c r="C34" s="171"/>
      <c r="D34" s="172"/>
      <c r="E34" s="186" t="s">
        <v>51</v>
      </c>
      <c r="F34" s="187"/>
      <c r="G34" s="187"/>
      <c r="H34" s="187"/>
      <c r="I34" s="187"/>
      <c r="J34" s="188"/>
      <c r="K34" s="189">
        <f>K35</f>
        <v>65.7</v>
      </c>
      <c r="L34" s="190"/>
      <c r="M34" s="5"/>
      <c r="N34" s="5"/>
      <c r="O34" s="5"/>
      <c r="P34" s="5"/>
      <c r="Q34" s="5"/>
      <c r="R34" s="5"/>
      <c r="S34" s="19"/>
      <c r="T34" s="19"/>
      <c r="U34" s="20"/>
    </row>
    <row r="35" spans="1:21" s="21" customFormat="1" ht="25.5" customHeight="1" thickBot="1">
      <c r="A35" s="152" t="s">
        <v>61</v>
      </c>
      <c r="B35" s="153"/>
      <c r="C35" s="153"/>
      <c r="D35" s="154"/>
      <c r="E35" s="155" t="s">
        <v>52</v>
      </c>
      <c r="F35" s="167"/>
      <c r="G35" s="167"/>
      <c r="H35" s="167"/>
      <c r="I35" s="167"/>
      <c r="J35" s="168"/>
      <c r="K35" s="158">
        <v>65.7</v>
      </c>
      <c r="L35" s="169"/>
      <c r="M35" s="5"/>
      <c r="N35" s="5"/>
      <c r="O35" s="5"/>
      <c r="P35" s="5"/>
      <c r="Q35" s="5"/>
      <c r="R35" s="5"/>
      <c r="S35" s="19"/>
      <c r="T35" s="19"/>
      <c r="U35" s="20"/>
    </row>
    <row r="36" spans="1:21" s="21" customFormat="1" ht="14.25" customHeight="1" thickBot="1">
      <c r="A36" s="170" t="s">
        <v>245</v>
      </c>
      <c r="B36" s="171"/>
      <c r="C36" s="171"/>
      <c r="D36" s="172"/>
      <c r="E36" s="173" t="s">
        <v>53</v>
      </c>
      <c r="F36" s="174"/>
      <c r="G36" s="174"/>
      <c r="H36" s="174"/>
      <c r="I36" s="174"/>
      <c r="J36" s="175"/>
      <c r="K36" s="176">
        <f>K37+K38</f>
        <v>22.4</v>
      </c>
      <c r="L36" s="177"/>
      <c r="M36" s="5"/>
      <c r="N36" s="5"/>
      <c r="O36" s="5"/>
      <c r="P36" s="5"/>
      <c r="Q36" s="5"/>
      <c r="R36" s="5"/>
      <c r="S36" s="19"/>
      <c r="T36" s="19"/>
      <c r="U36" s="20"/>
    </row>
    <row r="37" spans="1:21" s="21" customFormat="1" ht="16.5" customHeight="1">
      <c r="A37" s="152" t="s">
        <v>246</v>
      </c>
      <c r="B37" s="153"/>
      <c r="C37" s="153"/>
      <c r="D37" s="154"/>
      <c r="E37" s="155" t="s">
        <v>54</v>
      </c>
      <c r="F37" s="156"/>
      <c r="G37" s="156"/>
      <c r="H37" s="156"/>
      <c r="I37" s="156"/>
      <c r="J37" s="157"/>
      <c r="K37" s="158">
        <v>7.4</v>
      </c>
      <c r="L37" s="159"/>
      <c r="M37" s="5"/>
      <c r="N37" s="5"/>
      <c r="O37" s="5"/>
      <c r="P37" s="5"/>
      <c r="Q37" s="5"/>
      <c r="R37" s="5"/>
      <c r="S37" s="19"/>
      <c r="T37" s="19"/>
      <c r="U37" s="20"/>
    </row>
    <row r="38" spans="1:21" s="21" customFormat="1" ht="16.5" customHeight="1">
      <c r="A38" s="152" t="s">
        <v>250</v>
      </c>
      <c r="B38" s="153"/>
      <c r="C38" s="153"/>
      <c r="D38" s="154"/>
      <c r="E38" s="155" t="s">
        <v>251</v>
      </c>
      <c r="F38" s="156"/>
      <c r="G38" s="156"/>
      <c r="H38" s="156"/>
      <c r="I38" s="156"/>
      <c r="J38" s="157"/>
      <c r="K38" s="131">
        <v>15</v>
      </c>
      <c r="L38" s="132"/>
      <c r="M38" s="120"/>
      <c r="N38" s="120"/>
      <c r="O38" s="120"/>
      <c r="P38" s="120"/>
      <c r="Q38" s="120"/>
      <c r="R38" s="120"/>
      <c r="S38" s="19"/>
      <c r="T38" s="19"/>
      <c r="U38" s="20"/>
    </row>
    <row r="39" spans="1:21" ht="23.25" customHeight="1" thickBot="1">
      <c r="A39" s="160"/>
      <c r="B39" s="161"/>
      <c r="C39" s="161"/>
      <c r="D39" s="162"/>
      <c r="E39" s="163" t="s">
        <v>55</v>
      </c>
      <c r="F39" s="164"/>
      <c r="G39" s="164"/>
      <c r="H39" s="164"/>
      <c r="I39" s="164"/>
      <c r="J39" s="164"/>
      <c r="K39" s="165">
        <f>K5+K29</f>
        <v>5347.5</v>
      </c>
      <c r="L39" s="166"/>
      <c r="M39" s="148"/>
      <c r="N39" s="148"/>
      <c r="O39" s="148"/>
      <c r="P39" s="148"/>
      <c r="Q39" s="148"/>
      <c r="R39" s="148"/>
      <c r="S39" s="3"/>
      <c r="T39" s="3"/>
      <c r="U39" s="4"/>
    </row>
    <row r="40" spans="1:21" ht="14.25" hidden="1">
      <c r="A40" s="149"/>
      <c r="B40" s="149"/>
      <c r="C40" s="149"/>
      <c r="D40" s="149"/>
      <c r="E40" s="150"/>
      <c r="F40" s="150"/>
      <c r="G40" s="150"/>
      <c r="H40" s="150"/>
      <c r="I40" s="150"/>
      <c r="J40" s="150"/>
      <c r="K40" s="22"/>
      <c r="L40" s="22"/>
    </row>
    <row r="41" spans="1:21" ht="14.25" hidden="1">
      <c r="A41" s="147"/>
      <c r="B41" s="147"/>
      <c r="C41" s="147"/>
      <c r="D41" s="147"/>
      <c r="E41" s="146"/>
      <c r="F41" s="146"/>
      <c r="G41" s="146"/>
      <c r="H41" s="146"/>
      <c r="I41" s="146"/>
      <c r="J41" s="146"/>
      <c r="K41" s="151"/>
      <c r="L41" s="151"/>
    </row>
    <row r="42" spans="1:21" hidden="1">
      <c r="A42" s="147"/>
      <c r="B42" s="147"/>
      <c r="C42" s="147"/>
      <c r="D42" s="147"/>
      <c r="E42" s="146"/>
      <c r="F42" s="146"/>
      <c r="G42" s="146"/>
      <c r="H42" s="146"/>
      <c r="I42" s="146"/>
      <c r="J42" s="146"/>
      <c r="K42" s="145"/>
      <c r="L42" s="145"/>
    </row>
    <row r="43" spans="1:21" hidden="1">
      <c r="A43" s="147"/>
      <c r="B43" s="147"/>
      <c r="C43" s="147"/>
      <c r="D43" s="147"/>
      <c r="E43" s="146"/>
      <c r="F43" s="146"/>
      <c r="G43" s="146"/>
      <c r="H43" s="146"/>
      <c r="I43" s="146"/>
      <c r="J43" s="146"/>
      <c r="K43" s="145"/>
      <c r="L43" s="145"/>
    </row>
    <row r="44" spans="1:21" hidden="1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5"/>
      <c r="L44" s="145"/>
    </row>
    <row r="45" spans="1:21" hidden="1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5"/>
      <c r="L45" s="145"/>
    </row>
    <row r="46" spans="1:21" hidden="1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5"/>
      <c r="L46" s="145"/>
    </row>
    <row r="47" spans="1:21" hidden="1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5"/>
      <c r="L47" s="145"/>
    </row>
    <row r="48" spans="1:21" hidden="1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5"/>
      <c r="L48" s="145"/>
    </row>
    <row r="49" spans="1:12" hidden="1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5"/>
      <c r="L49" s="145"/>
    </row>
    <row r="50" spans="1:12" ht="12" hidden="1" customHeight="1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5"/>
      <c r="L50" s="145"/>
    </row>
    <row r="51" spans="1:12" ht="114" hidden="1" customHeight="1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5"/>
      <c r="L51" s="145"/>
    </row>
    <row r="52" spans="1:12" hidden="1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5"/>
      <c r="L52" s="145"/>
    </row>
    <row r="53" spans="1:12" hidden="1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5"/>
      <c r="L53" s="145"/>
    </row>
    <row r="54" spans="1:12" hidden="1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5"/>
      <c r="L54" s="145"/>
    </row>
    <row r="55" spans="1:12" hidden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5"/>
      <c r="L55" s="145"/>
    </row>
    <row r="56" spans="1:12" hidden="1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5"/>
      <c r="L56" s="145"/>
    </row>
    <row r="57" spans="1:12" hidden="1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5"/>
      <c r="L57" s="145"/>
    </row>
    <row r="58" spans="1:12" hidden="1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5"/>
      <c r="L58" s="145"/>
    </row>
    <row r="59" spans="1:12" hidden="1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5"/>
      <c r="L59" s="145"/>
    </row>
    <row r="60" spans="1:12">
      <c r="K60" s="145"/>
      <c r="L60" s="145"/>
    </row>
  </sheetData>
  <mergeCells count="213"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M16:N16"/>
    <mergeCell ref="O16:P16"/>
    <mergeCell ref="Q16:R16"/>
    <mergeCell ref="Q14:R14"/>
    <mergeCell ref="A15:D15"/>
    <mergeCell ref="E15:J15"/>
    <mergeCell ref="K15:L15"/>
    <mergeCell ref="M15:N15"/>
    <mergeCell ref="O15:P15"/>
    <mergeCell ref="Q15:T15"/>
    <mergeCell ref="A17:D17"/>
    <mergeCell ref="E17:J17"/>
    <mergeCell ref="K17:L17"/>
    <mergeCell ref="A18:D18"/>
    <mergeCell ref="E18:J18"/>
    <mergeCell ref="K18:L18"/>
    <mergeCell ref="A16:D16"/>
    <mergeCell ref="E16:J16"/>
    <mergeCell ref="K16:L16"/>
    <mergeCell ref="M18:N18"/>
    <mergeCell ref="O18:P18"/>
    <mergeCell ref="Q18:R18"/>
    <mergeCell ref="A20:D20"/>
    <mergeCell ref="E20:J20"/>
    <mergeCell ref="K20:L20"/>
    <mergeCell ref="M20:N20"/>
    <mergeCell ref="O20:P20"/>
    <mergeCell ref="Q20:R20"/>
    <mergeCell ref="A19:D19"/>
    <mergeCell ref="E19:J19"/>
    <mergeCell ref="K19:L19"/>
    <mergeCell ref="A21:D21"/>
    <mergeCell ref="E21:J21"/>
    <mergeCell ref="K21:L21"/>
    <mergeCell ref="M21:N21"/>
    <mergeCell ref="Q21:R21"/>
    <mergeCell ref="A22:D22"/>
    <mergeCell ref="E22:J22"/>
    <mergeCell ref="K22:L22"/>
    <mergeCell ref="M22:N22"/>
    <mergeCell ref="O22:P22"/>
    <mergeCell ref="E25:J25"/>
    <mergeCell ref="K25:L25"/>
    <mergeCell ref="A26:D26"/>
    <mergeCell ref="E26:J26"/>
    <mergeCell ref="K26:L26"/>
    <mergeCell ref="M26:N26"/>
    <mergeCell ref="Q22:R22"/>
    <mergeCell ref="E23:J23"/>
    <mergeCell ref="K23:L23"/>
    <mergeCell ref="A24:D24"/>
    <mergeCell ref="E24:J24"/>
    <mergeCell ref="K24:L24"/>
    <mergeCell ref="A29:D29"/>
    <mergeCell ref="E29:J29"/>
    <mergeCell ref="K29:L29"/>
    <mergeCell ref="M29:N29"/>
    <mergeCell ref="O29:P29"/>
    <mergeCell ref="Q29:R29"/>
    <mergeCell ref="O26:P26"/>
    <mergeCell ref="Q26:R26"/>
    <mergeCell ref="A27:D27"/>
    <mergeCell ref="E27:J27"/>
    <mergeCell ref="K27:L27"/>
    <mergeCell ref="A28:D28"/>
    <mergeCell ref="E28:J28"/>
    <mergeCell ref="K28:L28"/>
    <mergeCell ref="A32:D32"/>
    <mergeCell ref="E32:J32"/>
    <mergeCell ref="K32:L32"/>
    <mergeCell ref="A34:D34"/>
    <mergeCell ref="E34:J34"/>
    <mergeCell ref="K34:L34"/>
    <mergeCell ref="A30:D30"/>
    <mergeCell ref="E30:J30"/>
    <mergeCell ref="K30:L30"/>
    <mergeCell ref="A31:D31"/>
    <mergeCell ref="E31:J31"/>
    <mergeCell ref="K31:L31"/>
    <mergeCell ref="A33:D33"/>
    <mergeCell ref="E33:J33"/>
    <mergeCell ref="K33:L33"/>
    <mergeCell ref="A37:D37"/>
    <mergeCell ref="E37:J37"/>
    <mergeCell ref="K37:L37"/>
    <mergeCell ref="A39:D39"/>
    <mergeCell ref="E39:J39"/>
    <mergeCell ref="K39:L39"/>
    <mergeCell ref="A35:D35"/>
    <mergeCell ref="E35:J35"/>
    <mergeCell ref="K35:L35"/>
    <mergeCell ref="A36:D36"/>
    <mergeCell ref="E36:J36"/>
    <mergeCell ref="K36:L36"/>
    <mergeCell ref="A38:D38"/>
    <mergeCell ref="E38:J38"/>
    <mergeCell ref="A42:D42"/>
    <mergeCell ref="E42:J42"/>
    <mergeCell ref="K42:L42"/>
    <mergeCell ref="A43:D43"/>
    <mergeCell ref="E43:J43"/>
    <mergeCell ref="K43:L43"/>
    <mergeCell ref="M39:N39"/>
    <mergeCell ref="O39:P39"/>
    <mergeCell ref="Q39:R39"/>
    <mergeCell ref="A40:D40"/>
    <mergeCell ref="E40:J40"/>
    <mergeCell ref="A41:D41"/>
    <mergeCell ref="E41:J41"/>
    <mergeCell ref="K41:L41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K60:L60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L332"/>
  <sheetViews>
    <sheetView workbookViewId="0">
      <selection activeCell="J9" sqref="J9"/>
    </sheetView>
  </sheetViews>
  <sheetFormatPr defaultRowHeight="15.75"/>
  <cols>
    <col min="1" max="1" width="55.5703125" customWidth="1"/>
    <col min="2" max="2" width="4.7109375" customWidth="1"/>
    <col min="3" max="3" width="4" customWidth="1"/>
    <col min="4" max="4" width="13" style="80" customWidth="1"/>
    <col min="5" max="5" width="5.5703125" customWidth="1"/>
    <col min="6" max="6" width="12.140625" style="81" customWidth="1"/>
    <col min="7" max="7" width="9.140625" hidden="1" customWidth="1"/>
  </cols>
  <sheetData>
    <row r="1" spans="1:12" ht="15.75" customHeight="1">
      <c r="A1" s="29"/>
      <c r="B1" s="29"/>
      <c r="C1" s="29"/>
      <c r="D1" s="30"/>
      <c r="E1" s="278" t="s">
        <v>67</v>
      </c>
      <c r="F1" s="278"/>
      <c r="G1" s="31"/>
      <c r="H1" s="31"/>
      <c r="I1" s="29"/>
      <c r="J1" s="29"/>
      <c r="K1" s="29"/>
      <c r="L1" s="29"/>
    </row>
    <row r="2" spans="1:12" ht="45.75" customHeight="1">
      <c r="A2" s="29"/>
      <c r="B2" s="32"/>
      <c r="C2" s="32"/>
      <c r="D2" s="279" t="s">
        <v>280</v>
      </c>
      <c r="E2" s="279"/>
      <c r="F2" s="279"/>
      <c r="G2" s="31"/>
      <c r="H2" s="31"/>
      <c r="I2" s="31"/>
      <c r="J2" s="29"/>
      <c r="K2" s="29"/>
      <c r="L2" s="29"/>
    </row>
    <row r="3" spans="1:12" ht="15.75" customHeight="1">
      <c r="A3" s="280" t="s">
        <v>68</v>
      </c>
      <c r="B3" s="280"/>
      <c r="C3" s="280"/>
      <c r="D3" s="280"/>
      <c r="E3" s="280"/>
      <c r="F3" s="280"/>
      <c r="G3" s="280"/>
      <c r="H3" s="29"/>
      <c r="I3" s="29"/>
      <c r="J3" s="29"/>
      <c r="K3" s="29"/>
      <c r="L3" s="29"/>
    </row>
    <row r="4" spans="1:12" ht="15.75" customHeight="1">
      <c r="A4" s="280" t="s">
        <v>69</v>
      </c>
      <c r="B4" s="280"/>
      <c r="C4" s="280"/>
      <c r="D4" s="280"/>
      <c r="E4" s="280"/>
      <c r="F4" s="280"/>
      <c r="G4" s="280"/>
      <c r="H4" s="29"/>
      <c r="I4" s="29"/>
      <c r="J4" s="29"/>
      <c r="K4" s="29"/>
      <c r="L4" s="29"/>
    </row>
    <row r="5" spans="1:12" ht="20.25" customHeight="1">
      <c r="A5" s="280" t="s">
        <v>70</v>
      </c>
      <c r="B5" s="280"/>
      <c r="C5" s="280"/>
      <c r="D5" s="280"/>
      <c r="E5" s="280"/>
      <c r="F5" s="280"/>
      <c r="G5" s="280"/>
      <c r="H5" s="29"/>
      <c r="I5" s="29"/>
      <c r="J5" s="29"/>
      <c r="K5" s="29"/>
      <c r="L5" s="29"/>
    </row>
    <row r="6" spans="1:12" ht="12.75">
      <c r="A6" s="29"/>
      <c r="B6" s="29"/>
      <c r="C6" s="29"/>
      <c r="D6" s="30"/>
      <c r="E6" s="29"/>
      <c r="F6" s="33" t="s">
        <v>71</v>
      </c>
      <c r="G6" s="29"/>
      <c r="H6" s="29"/>
      <c r="I6" s="29"/>
      <c r="J6" s="29"/>
      <c r="K6" s="29"/>
      <c r="L6" s="29"/>
    </row>
    <row r="7" spans="1:12" ht="12.75" customHeight="1">
      <c r="A7" s="281" t="s">
        <v>0</v>
      </c>
      <c r="B7" s="282" t="s">
        <v>72</v>
      </c>
      <c r="C7" s="282" t="s">
        <v>73</v>
      </c>
      <c r="D7" s="284" t="s">
        <v>74</v>
      </c>
      <c r="E7" s="286" t="s">
        <v>75</v>
      </c>
      <c r="F7" s="276" t="s">
        <v>76</v>
      </c>
      <c r="G7" s="29"/>
      <c r="H7" s="29"/>
      <c r="I7" s="29"/>
      <c r="J7" s="29"/>
      <c r="K7" s="29"/>
      <c r="L7" s="29"/>
    </row>
    <row r="8" spans="1:12" ht="17.25" customHeight="1">
      <c r="A8" s="281"/>
      <c r="B8" s="283"/>
      <c r="C8" s="283"/>
      <c r="D8" s="285"/>
      <c r="E8" s="287"/>
      <c r="F8" s="277"/>
      <c r="G8" s="29"/>
      <c r="H8" s="29"/>
      <c r="I8" s="29"/>
      <c r="J8" s="29"/>
      <c r="K8" s="29"/>
      <c r="L8" s="29"/>
    </row>
    <row r="9" spans="1:12" ht="15.75" customHeight="1">
      <c r="A9" s="34" t="s">
        <v>77</v>
      </c>
      <c r="B9" s="35" t="s">
        <v>78</v>
      </c>
      <c r="C9" s="35" t="s">
        <v>78</v>
      </c>
      <c r="D9" s="36" t="s">
        <v>79</v>
      </c>
      <c r="E9" s="35" t="s">
        <v>80</v>
      </c>
      <c r="F9" s="37">
        <f>F10+F53+F59+F66+F85+F104+F110+F122</f>
        <v>5357.85</v>
      </c>
      <c r="G9" s="29"/>
      <c r="H9" s="29"/>
      <c r="I9" s="29"/>
      <c r="J9" s="29"/>
      <c r="K9" s="29"/>
      <c r="L9" s="29"/>
    </row>
    <row r="10" spans="1:12">
      <c r="A10" s="38" t="s">
        <v>81</v>
      </c>
      <c r="B10" s="39" t="s">
        <v>82</v>
      </c>
      <c r="C10" s="39" t="s">
        <v>78</v>
      </c>
      <c r="D10" s="40" t="s">
        <v>79</v>
      </c>
      <c r="E10" s="39" t="s">
        <v>80</v>
      </c>
      <c r="F10" s="41">
        <f>F11+F16+F30+F40+F44+F35</f>
        <v>2470.3500000000004</v>
      </c>
      <c r="G10" s="29"/>
      <c r="H10" s="29"/>
      <c r="I10" s="29"/>
      <c r="J10" s="29"/>
      <c r="K10" s="29"/>
      <c r="L10" s="29"/>
    </row>
    <row r="11" spans="1:12" ht="28.5" customHeight="1">
      <c r="A11" s="42" t="s">
        <v>83</v>
      </c>
      <c r="B11" s="43" t="s">
        <v>82</v>
      </c>
      <c r="C11" s="43" t="s">
        <v>84</v>
      </c>
      <c r="D11" s="44" t="s">
        <v>79</v>
      </c>
      <c r="E11" s="43" t="s">
        <v>80</v>
      </c>
      <c r="F11" s="45">
        <f>F15</f>
        <v>626.4</v>
      </c>
      <c r="G11" s="29"/>
      <c r="H11" s="29"/>
      <c r="I11" s="29"/>
      <c r="J11" s="29"/>
      <c r="K11" s="29"/>
      <c r="L11" s="29"/>
    </row>
    <row r="12" spans="1:12" ht="21" customHeight="1">
      <c r="A12" s="46" t="s">
        <v>85</v>
      </c>
      <c r="B12" s="35" t="s">
        <v>82</v>
      </c>
      <c r="C12" s="35" t="s">
        <v>84</v>
      </c>
      <c r="D12" s="36" t="s">
        <v>86</v>
      </c>
      <c r="E12" s="35" t="s">
        <v>80</v>
      </c>
      <c r="F12" s="37">
        <f>F13</f>
        <v>626.4</v>
      </c>
      <c r="G12" s="29"/>
      <c r="H12" s="29"/>
      <c r="I12" s="29"/>
      <c r="J12" s="29"/>
      <c r="K12" s="29"/>
      <c r="L12" s="29"/>
    </row>
    <row r="13" spans="1:12" ht="25.5">
      <c r="A13" s="47" t="s">
        <v>87</v>
      </c>
      <c r="B13" s="35" t="s">
        <v>82</v>
      </c>
      <c r="C13" s="35" t="s">
        <v>84</v>
      </c>
      <c r="D13" s="36" t="s">
        <v>88</v>
      </c>
      <c r="E13" s="35" t="s">
        <v>80</v>
      </c>
      <c r="F13" s="37">
        <f>F14</f>
        <v>626.4</v>
      </c>
      <c r="G13" s="29"/>
      <c r="H13" s="29"/>
      <c r="I13" s="29"/>
      <c r="J13" s="29"/>
      <c r="K13" s="29"/>
      <c r="L13" s="29"/>
    </row>
    <row r="14" spans="1:12">
      <c r="A14" s="47" t="s">
        <v>89</v>
      </c>
      <c r="B14" s="35" t="s">
        <v>82</v>
      </c>
      <c r="C14" s="35" t="s">
        <v>84</v>
      </c>
      <c r="D14" s="36" t="s">
        <v>90</v>
      </c>
      <c r="E14" s="35" t="s">
        <v>80</v>
      </c>
      <c r="F14" s="37">
        <f>F15</f>
        <v>626.4</v>
      </c>
      <c r="G14" s="29"/>
      <c r="H14" s="29"/>
      <c r="I14" s="29"/>
      <c r="J14" s="29"/>
      <c r="K14" s="29"/>
      <c r="L14" s="29"/>
    </row>
    <row r="15" spans="1:12" ht="15.75" customHeight="1">
      <c r="A15" s="48" t="s">
        <v>91</v>
      </c>
      <c r="B15" s="35" t="s">
        <v>82</v>
      </c>
      <c r="C15" s="35" t="s">
        <v>84</v>
      </c>
      <c r="D15" s="36" t="s">
        <v>90</v>
      </c>
      <c r="E15" s="35" t="s">
        <v>92</v>
      </c>
      <c r="F15" s="37">
        <v>626.4</v>
      </c>
      <c r="G15" s="29"/>
      <c r="H15" s="29"/>
      <c r="I15" s="29"/>
      <c r="J15" s="29"/>
      <c r="K15" s="29"/>
      <c r="L15" s="29"/>
    </row>
    <row r="16" spans="1:12" ht="43.5" customHeight="1">
      <c r="A16" s="49" t="s">
        <v>93</v>
      </c>
      <c r="B16" s="121" t="s">
        <v>82</v>
      </c>
      <c r="C16" s="121" t="s">
        <v>94</v>
      </c>
      <c r="D16" s="128" t="s">
        <v>79</v>
      </c>
      <c r="E16" s="121" t="s">
        <v>80</v>
      </c>
      <c r="F16" s="129">
        <f>F17+F24</f>
        <v>1114</v>
      </c>
      <c r="G16" s="29"/>
      <c r="H16" s="29"/>
      <c r="I16" s="29"/>
      <c r="J16" s="29"/>
      <c r="K16" s="29"/>
      <c r="L16" s="29"/>
    </row>
    <row r="17" spans="1:12">
      <c r="A17" s="46" t="s">
        <v>85</v>
      </c>
      <c r="B17" s="35" t="s">
        <v>82</v>
      </c>
      <c r="C17" s="35" t="s">
        <v>94</v>
      </c>
      <c r="D17" s="36" t="s">
        <v>86</v>
      </c>
      <c r="E17" s="35" t="s">
        <v>80</v>
      </c>
      <c r="F17" s="50">
        <f>F18</f>
        <v>1113.8</v>
      </c>
      <c r="G17" s="29"/>
      <c r="H17" s="29"/>
      <c r="I17" s="29"/>
      <c r="J17" s="29"/>
      <c r="K17" s="29"/>
      <c r="L17" s="29"/>
    </row>
    <row r="18" spans="1:12" ht="25.5">
      <c r="A18" s="51" t="s">
        <v>87</v>
      </c>
      <c r="B18" s="35" t="s">
        <v>82</v>
      </c>
      <c r="C18" s="35" t="s">
        <v>94</v>
      </c>
      <c r="D18" s="36" t="s">
        <v>88</v>
      </c>
      <c r="E18" s="35" t="s">
        <v>80</v>
      </c>
      <c r="F18" s="37">
        <f>F19</f>
        <v>1113.8</v>
      </c>
      <c r="G18" s="29"/>
      <c r="H18" s="29"/>
      <c r="I18" s="29"/>
      <c r="J18" s="29"/>
      <c r="K18" s="29"/>
      <c r="L18" s="29"/>
    </row>
    <row r="19" spans="1:12" ht="25.5">
      <c r="A19" s="51" t="s">
        <v>95</v>
      </c>
      <c r="B19" s="35" t="s">
        <v>82</v>
      </c>
      <c r="C19" s="35" t="s">
        <v>94</v>
      </c>
      <c r="D19" s="36" t="s">
        <v>96</v>
      </c>
      <c r="E19" s="35" t="s">
        <v>80</v>
      </c>
      <c r="F19" s="37">
        <f>F20+F21+F23+F22</f>
        <v>1113.8</v>
      </c>
      <c r="G19" s="29"/>
      <c r="H19" s="29"/>
      <c r="I19" s="29"/>
      <c r="J19" s="29"/>
      <c r="K19" s="29"/>
      <c r="L19" s="29"/>
    </row>
    <row r="20" spans="1:12" ht="16.5" customHeight="1">
      <c r="A20" s="51" t="s">
        <v>91</v>
      </c>
      <c r="B20" s="35" t="s">
        <v>82</v>
      </c>
      <c r="C20" s="35" t="s">
        <v>94</v>
      </c>
      <c r="D20" s="36" t="s">
        <v>96</v>
      </c>
      <c r="E20" s="35" t="s">
        <v>92</v>
      </c>
      <c r="F20" s="37">
        <v>875</v>
      </c>
      <c r="G20" s="29"/>
      <c r="H20" s="29"/>
      <c r="I20" s="29"/>
      <c r="J20" s="29"/>
      <c r="K20" s="29"/>
      <c r="L20" s="29"/>
    </row>
    <row r="21" spans="1:12" ht="25.5">
      <c r="A21" s="51" t="s">
        <v>97</v>
      </c>
      <c r="B21" s="35" t="s">
        <v>82</v>
      </c>
      <c r="C21" s="35" t="s">
        <v>94</v>
      </c>
      <c r="D21" s="36" t="s">
        <v>96</v>
      </c>
      <c r="E21" s="35" t="s">
        <v>98</v>
      </c>
      <c r="F21" s="37">
        <v>231.7</v>
      </c>
      <c r="G21" s="29"/>
      <c r="H21" s="29"/>
      <c r="I21" s="29"/>
      <c r="J21" s="29"/>
      <c r="K21" s="29"/>
      <c r="L21" s="29"/>
    </row>
    <row r="22" spans="1:12">
      <c r="A22" s="51" t="s">
        <v>99</v>
      </c>
      <c r="B22" s="35" t="s">
        <v>82</v>
      </c>
      <c r="C22" s="35" t="s">
        <v>94</v>
      </c>
      <c r="D22" s="36" t="s">
        <v>100</v>
      </c>
      <c r="E22" s="35" t="s">
        <v>101</v>
      </c>
      <c r="F22" s="37">
        <v>1.5</v>
      </c>
      <c r="G22" s="29"/>
      <c r="H22" s="29"/>
      <c r="I22" s="29"/>
      <c r="J22" s="29"/>
      <c r="K22" s="29"/>
      <c r="L22" s="29"/>
    </row>
    <row r="23" spans="1:12">
      <c r="A23" s="51" t="s">
        <v>102</v>
      </c>
      <c r="B23" s="35" t="s">
        <v>82</v>
      </c>
      <c r="C23" s="35" t="s">
        <v>94</v>
      </c>
      <c r="D23" s="36" t="s">
        <v>96</v>
      </c>
      <c r="E23" s="35" t="s">
        <v>103</v>
      </c>
      <c r="F23" s="37">
        <v>5.6</v>
      </c>
      <c r="G23" s="29"/>
      <c r="H23" s="29"/>
      <c r="I23" s="29"/>
      <c r="J23" s="29"/>
      <c r="K23" s="29"/>
      <c r="L23" s="29"/>
    </row>
    <row r="24" spans="1:12">
      <c r="A24" s="52" t="s">
        <v>104</v>
      </c>
      <c r="B24" s="35" t="s">
        <v>82</v>
      </c>
      <c r="C24" s="35" t="s">
        <v>94</v>
      </c>
      <c r="D24" s="36" t="s">
        <v>105</v>
      </c>
      <c r="E24" s="35" t="s">
        <v>80</v>
      </c>
      <c r="F24" s="37">
        <f>F25</f>
        <v>0.2</v>
      </c>
      <c r="G24" s="29"/>
      <c r="H24" s="29"/>
      <c r="I24" s="29"/>
      <c r="J24" s="29"/>
      <c r="K24" s="29"/>
      <c r="L24" s="29"/>
    </row>
    <row r="25" spans="1:12" ht="25.5">
      <c r="A25" s="51" t="s">
        <v>87</v>
      </c>
      <c r="B25" s="35" t="s">
        <v>82</v>
      </c>
      <c r="C25" s="35" t="s">
        <v>94</v>
      </c>
      <c r="D25" s="36" t="s">
        <v>106</v>
      </c>
      <c r="E25" s="35" t="s">
        <v>80</v>
      </c>
      <c r="F25" s="37">
        <f>F26+F28</f>
        <v>0.2</v>
      </c>
      <c r="G25" s="29"/>
      <c r="H25" s="29"/>
      <c r="I25" s="29"/>
      <c r="J25" s="29"/>
      <c r="K25" s="29"/>
      <c r="L25" s="29"/>
    </row>
    <row r="26" spans="1:12" ht="25.5">
      <c r="A26" s="51" t="s">
        <v>107</v>
      </c>
      <c r="B26" s="35" t="s">
        <v>82</v>
      </c>
      <c r="C26" s="35" t="s">
        <v>94</v>
      </c>
      <c r="D26" s="36" t="s">
        <v>108</v>
      </c>
      <c r="E26" s="35" t="s">
        <v>80</v>
      </c>
      <c r="F26" s="37">
        <f>F27</f>
        <v>0.1</v>
      </c>
      <c r="G26" s="29"/>
      <c r="H26" s="29"/>
      <c r="I26" s="29"/>
      <c r="J26" s="29"/>
      <c r="K26" s="29"/>
      <c r="L26" s="29"/>
    </row>
    <row r="27" spans="1:12">
      <c r="A27" s="51" t="s">
        <v>99</v>
      </c>
      <c r="B27" s="35" t="s">
        <v>82</v>
      </c>
      <c r="C27" s="35" t="s">
        <v>94</v>
      </c>
      <c r="D27" s="36" t="s">
        <v>108</v>
      </c>
      <c r="E27" s="35" t="s">
        <v>101</v>
      </c>
      <c r="F27" s="37">
        <v>0.1</v>
      </c>
      <c r="G27" s="29"/>
      <c r="H27" s="29"/>
      <c r="I27" s="29"/>
      <c r="J27" s="29"/>
      <c r="K27" s="29"/>
      <c r="L27" s="29"/>
    </row>
    <row r="28" spans="1:12" ht="18.75" customHeight="1">
      <c r="A28" s="51" t="s">
        <v>109</v>
      </c>
      <c r="B28" s="35" t="s">
        <v>82</v>
      </c>
      <c r="C28" s="35" t="s">
        <v>94</v>
      </c>
      <c r="D28" s="36" t="s">
        <v>110</v>
      </c>
      <c r="E28" s="35" t="s">
        <v>80</v>
      </c>
      <c r="F28" s="37">
        <f>F29</f>
        <v>0.1</v>
      </c>
      <c r="G28" s="29"/>
      <c r="H28" s="29"/>
      <c r="I28" s="29"/>
      <c r="J28" s="29"/>
      <c r="K28" s="29"/>
      <c r="L28" s="29"/>
    </row>
    <row r="29" spans="1:12">
      <c r="A29" s="51" t="s">
        <v>99</v>
      </c>
      <c r="B29" s="35" t="s">
        <v>82</v>
      </c>
      <c r="C29" s="35" t="s">
        <v>94</v>
      </c>
      <c r="D29" s="36" t="s">
        <v>110</v>
      </c>
      <c r="E29" s="35" t="s">
        <v>101</v>
      </c>
      <c r="F29" s="37">
        <v>0.1</v>
      </c>
      <c r="G29" s="29"/>
      <c r="H29" s="29"/>
      <c r="I29" s="29"/>
      <c r="J29" s="29"/>
      <c r="K29" s="29"/>
      <c r="L29" s="29"/>
    </row>
    <row r="30" spans="1:12" ht="27.75" customHeight="1">
      <c r="A30" s="49" t="s">
        <v>111</v>
      </c>
      <c r="B30" s="43" t="s">
        <v>82</v>
      </c>
      <c r="C30" s="43" t="s">
        <v>112</v>
      </c>
      <c r="D30" s="44" t="s">
        <v>79</v>
      </c>
      <c r="E30" s="43" t="s">
        <v>80</v>
      </c>
      <c r="F30" s="45">
        <f>F31</f>
        <v>2.5</v>
      </c>
      <c r="G30" s="29"/>
      <c r="H30" s="29"/>
      <c r="I30" s="29"/>
      <c r="J30" s="29"/>
      <c r="K30" s="29"/>
      <c r="L30" s="29"/>
    </row>
    <row r="31" spans="1:12" ht="19.5" customHeight="1">
      <c r="A31" s="46" t="s">
        <v>85</v>
      </c>
      <c r="B31" s="53" t="s">
        <v>82</v>
      </c>
      <c r="C31" s="53" t="s">
        <v>112</v>
      </c>
      <c r="D31" s="54" t="s">
        <v>86</v>
      </c>
      <c r="E31" s="53" t="s">
        <v>80</v>
      </c>
      <c r="F31" s="55">
        <f>F32</f>
        <v>2.5</v>
      </c>
      <c r="G31" s="29"/>
      <c r="H31" s="29"/>
      <c r="I31" s="29"/>
      <c r="J31" s="29"/>
      <c r="K31" s="29"/>
      <c r="L31" s="29"/>
    </row>
    <row r="32" spans="1:12" ht="25.5">
      <c r="A32" s="51" t="s">
        <v>87</v>
      </c>
      <c r="B32" s="35" t="s">
        <v>82</v>
      </c>
      <c r="C32" s="35" t="s">
        <v>112</v>
      </c>
      <c r="D32" s="56" t="s">
        <v>88</v>
      </c>
      <c r="E32" s="35" t="s">
        <v>80</v>
      </c>
      <c r="F32" s="37">
        <f>F33</f>
        <v>2.5</v>
      </c>
      <c r="G32" s="29"/>
      <c r="H32" s="29"/>
      <c r="I32" s="29"/>
      <c r="J32" s="29"/>
      <c r="K32" s="29"/>
      <c r="L32" s="29"/>
    </row>
    <row r="33" spans="1:12" ht="26.25" customHeight="1">
      <c r="A33" s="51" t="s">
        <v>113</v>
      </c>
      <c r="B33" s="35" t="s">
        <v>82</v>
      </c>
      <c r="C33" s="35" t="s">
        <v>112</v>
      </c>
      <c r="D33" s="56" t="s">
        <v>114</v>
      </c>
      <c r="E33" s="35" t="s">
        <v>80</v>
      </c>
      <c r="F33" s="37">
        <f>F34</f>
        <v>2.5</v>
      </c>
      <c r="G33" s="29"/>
      <c r="H33" s="29"/>
      <c r="I33" s="29"/>
      <c r="J33" s="29"/>
      <c r="K33" s="29"/>
      <c r="L33" s="29"/>
    </row>
    <row r="34" spans="1:12">
      <c r="A34" s="51" t="s">
        <v>99</v>
      </c>
      <c r="B34" s="35" t="s">
        <v>82</v>
      </c>
      <c r="C34" s="35" t="s">
        <v>112</v>
      </c>
      <c r="D34" s="56" t="s">
        <v>114</v>
      </c>
      <c r="E34" s="35" t="s">
        <v>101</v>
      </c>
      <c r="F34" s="37">
        <v>2.5</v>
      </c>
      <c r="G34" s="29"/>
      <c r="H34" s="29"/>
      <c r="I34" s="29"/>
      <c r="J34" s="29"/>
      <c r="K34" s="29"/>
      <c r="L34" s="29"/>
    </row>
    <row r="35" spans="1:12">
      <c r="A35" s="125" t="s">
        <v>247</v>
      </c>
      <c r="B35" s="122" t="s">
        <v>82</v>
      </c>
      <c r="C35" s="122" t="s">
        <v>175</v>
      </c>
      <c r="D35" s="123" t="s">
        <v>79</v>
      </c>
      <c r="E35" s="122" t="s">
        <v>80</v>
      </c>
      <c r="F35" s="124">
        <f>F36</f>
        <v>14.8</v>
      </c>
      <c r="G35" s="29"/>
      <c r="H35" s="29"/>
      <c r="I35" s="29"/>
      <c r="J35" s="29"/>
      <c r="K35" s="29"/>
      <c r="L35" s="29"/>
    </row>
    <row r="36" spans="1:12">
      <c r="A36" s="52" t="s">
        <v>104</v>
      </c>
      <c r="B36" s="35" t="s">
        <v>82</v>
      </c>
      <c r="C36" s="35" t="s">
        <v>175</v>
      </c>
      <c r="D36" s="56" t="s">
        <v>105</v>
      </c>
      <c r="E36" s="35" t="s">
        <v>80</v>
      </c>
      <c r="F36" s="37">
        <f>F37</f>
        <v>14.8</v>
      </c>
      <c r="G36" s="29"/>
      <c r="H36" s="29"/>
      <c r="I36" s="29"/>
      <c r="J36" s="29"/>
      <c r="K36" s="29"/>
      <c r="L36" s="29"/>
    </row>
    <row r="37" spans="1:12" ht="25.5">
      <c r="A37" s="51" t="s">
        <v>87</v>
      </c>
      <c r="B37" s="35" t="s">
        <v>82</v>
      </c>
      <c r="C37" s="35" t="s">
        <v>175</v>
      </c>
      <c r="D37" s="56" t="s">
        <v>248</v>
      </c>
      <c r="E37" s="35" t="s">
        <v>80</v>
      </c>
      <c r="F37" s="37">
        <f>F38</f>
        <v>14.8</v>
      </c>
      <c r="G37" s="29"/>
      <c r="H37" s="29"/>
      <c r="I37" s="29"/>
      <c r="J37" s="29"/>
      <c r="K37" s="29"/>
      <c r="L37" s="29"/>
    </row>
    <row r="38" spans="1:12">
      <c r="A38" s="51" t="s">
        <v>126</v>
      </c>
      <c r="B38" s="35" t="s">
        <v>82</v>
      </c>
      <c r="C38" s="35" t="s">
        <v>175</v>
      </c>
      <c r="D38" s="56" t="s">
        <v>249</v>
      </c>
      <c r="E38" s="35" t="s">
        <v>80</v>
      </c>
      <c r="F38" s="37">
        <f>F39</f>
        <v>14.8</v>
      </c>
      <c r="G38" s="29"/>
      <c r="H38" s="29"/>
      <c r="I38" s="29"/>
      <c r="J38" s="29"/>
      <c r="K38" s="29"/>
      <c r="L38" s="29"/>
    </row>
    <row r="39" spans="1:12">
      <c r="A39" s="51" t="s">
        <v>102</v>
      </c>
      <c r="B39" s="35" t="s">
        <v>82</v>
      </c>
      <c r="C39" s="35" t="s">
        <v>175</v>
      </c>
      <c r="D39" s="56" t="s">
        <v>249</v>
      </c>
      <c r="E39" s="35" t="s">
        <v>103</v>
      </c>
      <c r="F39" s="37">
        <v>14.8</v>
      </c>
      <c r="G39" s="29"/>
      <c r="H39" s="29"/>
      <c r="I39" s="29"/>
      <c r="J39" s="29"/>
      <c r="K39" s="29"/>
      <c r="L39" s="29"/>
    </row>
    <row r="40" spans="1:12">
      <c r="A40" s="42" t="s">
        <v>115</v>
      </c>
      <c r="B40" s="43" t="s">
        <v>82</v>
      </c>
      <c r="C40" s="43" t="s">
        <v>116</v>
      </c>
      <c r="D40" s="44" t="s">
        <v>79</v>
      </c>
      <c r="E40" s="43" t="s">
        <v>80</v>
      </c>
      <c r="F40" s="57">
        <f>F41</f>
        <v>0.5</v>
      </c>
      <c r="G40" s="29"/>
      <c r="H40" s="29"/>
      <c r="I40" s="29"/>
      <c r="J40" s="29"/>
      <c r="K40" s="29"/>
      <c r="L40" s="29"/>
    </row>
    <row r="41" spans="1:12">
      <c r="A41" s="46" t="s">
        <v>85</v>
      </c>
      <c r="B41" s="53" t="s">
        <v>82</v>
      </c>
      <c r="C41" s="53" t="s">
        <v>116</v>
      </c>
      <c r="D41" s="54" t="s">
        <v>86</v>
      </c>
      <c r="E41" s="53" t="s">
        <v>80</v>
      </c>
      <c r="F41" s="55">
        <f>F42</f>
        <v>0.5</v>
      </c>
      <c r="G41" s="29"/>
      <c r="H41" s="29"/>
      <c r="I41" s="29"/>
      <c r="J41" s="29"/>
      <c r="K41" s="29"/>
      <c r="L41" s="29"/>
    </row>
    <row r="42" spans="1:12" ht="25.5">
      <c r="A42" s="51" t="s">
        <v>87</v>
      </c>
      <c r="B42" s="35" t="s">
        <v>82</v>
      </c>
      <c r="C42" s="35" t="s">
        <v>116</v>
      </c>
      <c r="D42" s="36" t="s">
        <v>88</v>
      </c>
      <c r="E42" s="35" t="s">
        <v>80</v>
      </c>
      <c r="F42" s="37">
        <f>F43</f>
        <v>0.5</v>
      </c>
      <c r="G42" s="29"/>
      <c r="H42" s="29"/>
      <c r="I42" s="29"/>
      <c r="J42" s="29"/>
      <c r="K42" s="29"/>
      <c r="L42" s="29"/>
    </row>
    <row r="43" spans="1:12">
      <c r="A43" s="51" t="s">
        <v>117</v>
      </c>
      <c r="B43" s="35" t="s">
        <v>82</v>
      </c>
      <c r="C43" s="35" t="s">
        <v>116</v>
      </c>
      <c r="D43" s="36" t="s">
        <v>118</v>
      </c>
      <c r="E43" s="35" t="s">
        <v>119</v>
      </c>
      <c r="F43" s="37">
        <v>0.5</v>
      </c>
      <c r="G43" s="29"/>
      <c r="H43" s="29"/>
      <c r="I43" s="29"/>
      <c r="J43" s="29"/>
      <c r="K43" s="29"/>
      <c r="L43" s="29"/>
    </row>
    <row r="44" spans="1:12">
      <c r="A44" s="58" t="s">
        <v>120</v>
      </c>
      <c r="B44" s="43" t="s">
        <v>82</v>
      </c>
      <c r="C44" s="43" t="s">
        <v>121</v>
      </c>
      <c r="D44" s="44" t="s">
        <v>79</v>
      </c>
      <c r="E44" s="43" t="s">
        <v>80</v>
      </c>
      <c r="F44" s="45">
        <f>F45+F50</f>
        <v>712.15000000000009</v>
      </c>
      <c r="G44" s="29"/>
      <c r="H44" s="29"/>
      <c r="I44" s="29"/>
      <c r="J44" s="29"/>
      <c r="K44" s="29"/>
      <c r="L44" s="29"/>
    </row>
    <row r="45" spans="1:12">
      <c r="A45" s="46" t="s">
        <v>85</v>
      </c>
      <c r="B45" s="53" t="s">
        <v>82</v>
      </c>
      <c r="C45" s="53" t="s">
        <v>121</v>
      </c>
      <c r="D45" s="54" t="s">
        <v>86</v>
      </c>
      <c r="E45" s="53" t="s">
        <v>80</v>
      </c>
      <c r="F45" s="55">
        <f>F46</f>
        <v>697.45</v>
      </c>
      <c r="G45" s="29"/>
      <c r="H45" s="29"/>
      <c r="I45" s="29"/>
      <c r="J45" s="29"/>
      <c r="K45" s="29"/>
      <c r="L45" s="29"/>
    </row>
    <row r="46" spans="1:12" ht="25.5">
      <c r="A46" s="51" t="s">
        <v>87</v>
      </c>
      <c r="B46" s="53" t="s">
        <v>82</v>
      </c>
      <c r="C46" s="53" t="s">
        <v>121</v>
      </c>
      <c r="D46" s="54" t="s">
        <v>88</v>
      </c>
      <c r="E46" s="53" t="s">
        <v>80</v>
      </c>
      <c r="F46" s="55">
        <f>F47+F48+F49</f>
        <v>697.45</v>
      </c>
      <c r="G46" s="29"/>
      <c r="H46" s="29"/>
      <c r="I46" s="29"/>
      <c r="J46" s="29"/>
      <c r="K46" s="29"/>
      <c r="L46" s="29"/>
    </row>
    <row r="47" spans="1:12" ht="25.5">
      <c r="A47" s="59" t="s">
        <v>122</v>
      </c>
      <c r="B47" s="53" t="s">
        <v>82</v>
      </c>
      <c r="C47" s="53" t="s">
        <v>121</v>
      </c>
      <c r="D47" s="54" t="s">
        <v>123</v>
      </c>
      <c r="E47" s="53" t="s">
        <v>124</v>
      </c>
      <c r="F47" s="55">
        <v>380.4</v>
      </c>
      <c r="G47" s="29"/>
      <c r="H47" s="29"/>
      <c r="I47" s="29"/>
      <c r="J47" s="29"/>
      <c r="K47" s="29"/>
      <c r="L47" s="29"/>
    </row>
    <row r="48" spans="1:12" ht="25.5">
      <c r="A48" s="51" t="s">
        <v>97</v>
      </c>
      <c r="B48" s="53" t="s">
        <v>82</v>
      </c>
      <c r="C48" s="53" t="s">
        <v>121</v>
      </c>
      <c r="D48" s="54" t="s">
        <v>123</v>
      </c>
      <c r="E48" s="53" t="s">
        <v>98</v>
      </c>
      <c r="F48" s="55">
        <v>317.05</v>
      </c>
      <c r="G48" s="29"/>
      <c r="H48" s="29"/>
      <c r="I48" s="29"/>
      <c r="J48" s="29"/>
      <c r="K48" s="29"/>
      <c r="L48" s="29"/>
    </row>
    <row r="49" spans="1:12">
      <c r="A49" s="51" t="s">
        <v>102</v>
      </c>
      <c r="B49" s="53" t="s">
        <v>82</v>
      </c>
      <c r="C49" s="53" t="s">
        <v>121</v>
      </c>
      <c r="D49" s="54" t="s">
        <v>123</v>
      </c>
      <c r="E49" s="53" t="s">
        <v>103</v>
      </c>
      <c r="F49" s="55">
        <v>0</v>
      </c>
      <c r="G49" s="29"/>
      <c r="H49" s="29"/>
      <c r="I49" s="29"/>
      <c r="J49" s="29"/>
      <c r="K49" s="29"/>
      <c r="L49" s="29"/>
    </row>
    <row r="50" spans="1:12" ht="25.5">
      <c r="A50" s="51" t="s">
        <v>87</v>
      </c>
      <c r="B50" s="53" t="s">
        <v>82</v>
      </c>
      <c r="C50" s="53" t="s">
        <v>121</v>
      </c>
      <c r="D50" s="54" t="s">
        <v>125</v>
      </c>
      <c r="E50" s="53" t="s">
        <v>80</v>
      </c>
      <c r="F50" s="55">
        <f>F51</f>
        <v>14.7</v>
      </c>
      <c r="G50" s="29"/>
      <c r="H50" s="29"/>
      <c r="I50" s="29"/>
      <c r="J50" s="29"/>
      <c r="K50" s="29"/>
      <c r="L50" s="29"/>
    </row>
    <row r="51" spans="1:12">
      <c r="A51" s="51" t="s">
        <v>126</v>
      </c>
      <c r="B51" s="53" t="s">
        <v>82</v>
      </c>
      <c r="C51" s="53" t="s">
        <v>121</v>
      </c>
      <c r="D51" s="54" t="s">
        <v>127</v>
      </c>
      <c r="E51" s="53" t="s">
        <v>80</v>
      </c>
      <c r="F51" s="55">
        <f>F52</f>
        <v>14.7</v>
      </c>
      <c r="G51" s="29"/>
      <c r="H51" s="29"/>
      <c r="I51" s="29"/>
      <c r="J51" s="29"/>
      <c r="K51" s="29"/>
      <c r="L51" s="29"/>
    </row>
    <row r="52" spans="1:12" ht="25.5">
      <c r="A52" s="59" t="s">
        <v>122</v>
      </c>
      <c r="B52" s="53" t="s">
        <v>82</v>
      </c>
      <c r="C52" s="53" t="s">
        <v>121</v>
      </c>
      <c r="D52" s="54" t="s">
        <v>128</v>
      </c>
      <c r="E52" s="53" t="s">
        <v>124</v>
      </c>
      <c r="F52" s="55">
        <v>14.7</v>
      </c>
      <c r="G52" s="29"/>
      <c r="H52" s="29"/>
      <c r="I52" s="29"/>
      <c r="J52" s="29"/>
      <c r="K52" s="29"/>
      <c r="L52" s="29"/>
    </row>
    <row r="53" spans="1:12">
      <c r="A53" s="60" t="s">
        <v>129</v>
      </c>
      <c r="B53" s="39" t="s">
        <v>84</v>
      </c>
      <c r="C53" s="39" t="s">
        <v>78</v>
      </c>
      <c r="D53" s="40" t="s">
        <v>79</v>
      </c>
      <c r="E53" s="39" t="s">
        <v>80</v>
      </c>
      <c r="F53" s="41">
        <f>F54</f>
        <v>65.7</v>
      </c>
      <c r="G53" s="29"/>
      <c r="H53" s="29"/>
      <c r="I53" s="29"/>
      <c r="J53" s="29"/>
      <c r="K53" s="29"/>
      <c r="L53" s="29"/>
    </row>
    <row r="54" spans="1:12">
      <c r="A54" s="61" t="s">
        <v>130</v>
      </c>
      <c r="B54" s="43" t="s">
        <v>84</v>
      </c>
      <c r="C54" s="43" t="s">
        <v>131</v>
      </c>
      <c r="D54" s="44" t="s">
        <v>79</v>
      </c>
      <c r="E54" s="43" t="s">
        <v>80</v>
      </c>
      <c r="F54" s="45">
        <f>F55</f>
        <v>65.7</v>
      </c>
      <c r="G54" s="29"/>
      <c r="H54" s="29"/>
      <c r="I54" s="29"/>
      <c r="J54" s="29"/>
      <c r="K54" s="29"/>
      <c r="L54" s="29"/>
    </row>
    <row r="55" spans="1:12">
      <c r="A55" s="46" t="s">
        <v>85</v>
      </c>
      <c r="B55" s="35" t="s">
        <v>84</v>
      </c>
      <c r="C55" s="35" t="s">
        <v>131</v>
      </c>
      <c r="D55" s="36" t="s">
        <v>86</v>
      </c>
      <c r="E55" s="35" t="s">
        <v>80</v>
      </c>
      <c r="F55" s="37">
        <f>F56</f>
        <v>65.7</v>
      </c>
      <c r="G55" s="29"/>
      <c r="H55" s="29"/>
      <c r="I55" s="29"/>
      <c r="J55" s="29"/>
      <c r="K55" s="29"/>
      <c r="L55" s="29"/>
    </row>
    <row r="56" spans="1:12" ht="18" customHeight="1">
      <c r="A56" s="51" t="s">
        <v>132</v>
      </c>
      <c r="B56" s="35" t="s">
        <v>84</v>
      </c>
      <c r="C56" s="35" t="s">
        <v>131</v>
      </c>
      <c r="D56" s="36" t="s">
        <v>133</v>
      </c>
      <c r="E56" s="35" t="s">
        <v>80</v>
      </c>
      <c r="F56" s="37">
        <f>F58+F57</f>
        <v>65.7</v>
      </c>
      <c r="G56" s="29"/>
      <c r="H56" s="29"/>
      <c r="I56" s="29"/>
      <c r="J56" s="29"/>
      <c r="K56" s="29"/>
      <c r="L56" s="29"/>
    </row>
    <row r="57" spans="1:12" ht="16.5" customHeight="1">
      <c r="A57" s="51" t="s">
        <v>91</v>
      </c>
      <c r="B57" s="35" t="s">
        <v>84</v>
      </c>
      <c r="C57" s="35" t="s">
        <v>131</v>
      </c>
      <c r="D57" s="36" t="s">
        <v>133</v>
      </c>
      <c r="E57" s="35" t="s">
        <v>92</v>
      </c>
      <c r="F57" s="37">
        <v>60</v>
      </c>
      <c r="G57" s="29"/>
      <c r="H57" s="29"/>
      <c r="I57" s="29"/>
      <c r="J57" s="29"/>
      <c r="K57" s="29"/>
      <c r="L57" s="29"/>
    </row>
    <row r="58" spans="1:12" ht="25.5">
      <c r="A58" s="51" t="s">
        <v>97</v>
      </c>
      <c r="B58" s="35" t="s">
        <v>84</v>
      </c>
      <c r="C58" s="35" t="s">
        <v>131</v>
      </c>
      <c r="D58" s="36" t="s">
        <v>133</v>
      </c>
      <c r="E58" s="35" t="s">
        <v>98</v>
      </c>
      <c r="F58" s="37">
        <v>5.7</v>
      </c>
      <c r="G58" s="29"/>
      <c r="H58" s="29"/>
      <c r="I58" s="29"/>
      <c r="J58" s="29"/>
      <c r="K58" s="29"/>
      <c r="L58" s="29"/>
    </row>
    <row r="59" spans="1:12" ht="25.5">
      <c r="A59" s="62" t="s">
        <v>134</v>
      </c>
      <c r="B59" s="39" t="s">
        <v>131</v>
      </c>
      <c r="C59" s="39" t="s">
        <v>78</v>
      </c>
      <c r="D59" s="40" t="s">
        <v>79</v>
      </c>
      <c r="E59" s="39" t="s">
        <v>80</v>
      </c>
      <c r="F59" s="41">
        <f t="shared" ref="F59:F64" si="0">F60</f>
        <v>0.3</v>
      </c>
      <c r="G59" s="29"/>
      <c r="H59" s="29"/>
      <c r="I59" s="29"/>
      <c r="J59" s="29"/>
      <c r="K59" s="29"/>
      <c r="L59" s="29"/>
    </row>
    <row r="60" spans="1:12" ht="18.75" customHeight="1">
      <c r="A60" s="52" t="s">
        <v>104</v>
      </c>
      <c r="B60" s="35" t="s">
        <v>131</v>
      </c>
      <c r="C60" s="35" t="s">
        <v>78</v>
      </c>
      <c r="D60" s="36" t="s">
        <v>79</v>
      </c>
      <c r="E60" s="35" t="s">
        <v>80</v>
      </c>
      <c r="F60" s="37">
        <f t="shared" si="0"/>
        <v>0.3</v>
      </c>
      <c r="G60" s="29"/>
      <c r="H60" s="29"/>
      <c r="I60" s="29"/>
      <c r="J60" s="29"/>
      <c r="K60" s="29"/>
      <c r="L60" s="29"/>
    </row>
    <row r="61" spans="1:12">
      <c r="A61" s="63" t="s">
        <v>135</v>
      </c>
      <c r="B61" s="43" t="s">
        <v>131</v>
      </c>
      <c r="C61" s="43" t="s">
        <v>136</v>
      </c>
      <c r="D61" s="44" t="s">
        <v>79</v>
      </c>
      <c r="E61" s="43" t="s">
        <v>80</v>
      </c>
      <c r="F61" s="45">
        <f t="shared" si="0"/>
        <v>0.3</v>
      </c>
      <c r="G61" s="29"/>
      <c r="H61" s="29"/>
      <c r="I61" s="29"/>
      <c r="J61" s="29"/>
      <c r="K61" s="29"/>
      <c r="L61" s="29"/>
    </row>
    <row r="62" spans="1:12" ht="16.5" customHeight="1">
      <c r="A62" s="64" t="s">
        <v>137</v>
      </c>
      <c r="B62" s="35" t="s">
        <v>131</v>
      </c>
      <c r="C62" s="35" t="s">
        <v>136</v>
      </c>
      <c r="D62" s="36" t="s">
        <v>79</v>
      </c>
      <c r="E62" s="35" t="s">
        <v>80</v>
      </c>
      <c r="F62" s="37">
        <f t="shared" si="0"/>
        <v>0.3</v>
      </c>
      <c r="G62" s="29"/>
      <c r="H62" s="29"/>
      <c r="I62" s="29"/>
      <c r="J62" s="29"/>
      <c r="K62" s="29"/>
      <c r="L62" s="29"/>
    </row>
    <row r="63" spans="1:12" ht="27" customHeight="1">
      <c r="A63" s="51" t="s">
        <v>126</v>
      </c>
      <c r="B63" s="35" t="s">
        <v>131</v>
      </c>
      <c r="C63" s="35" t="s">
        <v>136</v>
      </c>
      <c r="D63" s="36" t="s">
        <v>138</v>
      </c>
      <c r="E63" s="35" t="s">
        <v>80</v>
      </c>
      <c r="F63" s="37">
        <f t="shared" si="0"/>
        <v>0.3</v>
      </c>
      <c r="G63" s="29"/>
      <c r="H63" s="29"/>
      <c r="I63" s="29"/>
      <c r="J63" s="29"/>
      <c r="K63" s="29"/>
      <c r="L63" s="29"/>
    </row>
    <row r="64" spans="1:12" ht="25.5">
      <c r="A64" s="51" t="s">
        <v>139</v>
      </c>
      <c r="B64" s="35" t="s">
        <v>131</v>
      </c>
      <c r="C64" s="35" t="s">
        <v>136</v>
      </c>
      <c r="D64" s="36" t="s">
        <v>140</v>
      </c>
      <c r="E64" s="35" t="s">
        <v>80</v>
      </c>
      <c r="F64" s="37">
        <f t="shared" si="0"/>
        <v>0.3</v>
      </c>
      <c r="G64" s="29"/>
      <c r="H64" s="29"/>
      <c r="I64" s="29"/>
      <c r="J64" s="29"/>
      <c r="K64" s="29"/>
      <c r="L64" s="29"/>
    </row>
    <row r="65" spans="1:12" ht="25.5">
      <c r="A65" s="51" t="s">
        <v>141</v>
      </c>
      <c r="B65" s="35" t="s">
        <v>131</v>
      </c>
      <c r="C65" s="35" t="s">
        <v>136</v>
      </c>
      <c r="D65" s="36" t="s">
        <v>140</v>
      </c>
      <c r="E65" s="35" t="s">
        <v>98</v>
      </c>
      <c r="F65" s="37">
        <v>0.3</v>
      </c>
      <c r="G65" s="29"/>
      <c r="H65" s="29"/>
      <c r="I65" s="29"/>
      <c r="J65" s="29"/>
      <c r="K65" s="29"/>
      <c r="L65" s="29"/>
    </row>
    <row r="66" spans="1:12" ht="15.75" customHeight="1">
      <c r="A66" s="65" t="s">
        <v>142</v>
      </c>
      <c r="B66" s="39" t="s">
        <v>94</v>
      </c>
      <c r="C66" s="39" t="s">
        <v>78</v>
      </c>
      <c r="D66" s="40" t="s">
        <v>79</v>
      </c>
      <c r="E66" s="39" t="s">
        <v>80</v>
      </c>
      <c r="F66" s="41">
        <f>F67+F72</f>
        <v>374</v>
      </c>
      <c r="G66" s="29"/>
      <c r="H66" s="29"/>
      <c r="I66" s="29"/>
      <c r="J66" s="29"/>
      <c r="K66" s="29"/>
      <c r="L66" s="29"/>
    </row>
    <row r="67" spans="1:12">
      <c r="A67" s="61" t="s">
        <v>143</v>
      </c>
      <c r="B67" s="43" t="s">
        <v>94</v>
      </c>
      <c r="C67" s="43" t="s">
        <v>144</v>
      </c>
      <c r="D67" s="44" t="s">
        <v>79</v>
      </c>
      <c r="E67" s="43" t="s">
        <v>80</v>
      </c>
      <c r="F67" s="45">
        <f>F68</f>
        <v>372.4</v>
      </c>
      <c r="G67" s="29"/>
      <c r="H67" s="29"/>
      <c r="I67" s="29"/>
      <c r="J67" s="29"/>
      <c r="K67" s="29"/>
      <c r="L67" s="29"/>
    </row>
    <row r="68" spans="1:12">
      <c r="A68" s="64" t="s">
        <v>145</v>
      </c>
      <c r="B68" s="35" t="s">
        <v>94</v>
      </c>
      <c r="C68" s="35" t="s">
        <v>144</v>
      </c>
      <c r="D68" s="36" t="s">
        <v>146</v>
      </c>
      <c r="E68" s="35" t="s">
        <v>80</v>
      </c>
      <c r="F68" s="37">
        <f>F69</f>
        <v>372.4</v>
      </c>
      <c r="G68" s="29"/>
      <c r="H68" s="29"/>
      <c r="I68" s="29"/>
      <c r="J68" s="29"/>
      <c r="K68" s="29"/>
      <c r="L68" s="29"/>
    </row>
    <row r="69" spans="1:12">
      <c r="A69" s="51" t="s">
        <v>126</v>
      </c>
      <c r="B69" s="35" t="s">
        <v>94</v>
      </c>
      <c r="C69" s="35" t="s">
        <v>144</v>
      </c>
      <c r="D69" s="36" t="s">
        <v>147</v>
      </c>
      <c r="E69" s="35" t="s">
        <v>80</v>
      </c>
      <c r="F69" s="37">
        <f>F70</f>
        <v>372.4</v>
      </c>
      <c r="G69" s="29"/>
      <c r="H69" s="29"/>
      <c r="I69" s="29"/>
      <c r="J69" s="29"/>
      <c r="K69" s="29"/>
      <c r="L69" s="29"/>
    </row>
    <row r="70" spans="1:12">
      <c r="A70" s="51" t="s">
        <v>148</v>
      </c>
      <c r="B70" s="35" t="s">
        <v>94</v>
      </c>
      <c r="C70" s="35" t="s">
        <v>144</v>
      </c>
      <c r="D70" s="36" t="s">
        <v>149</v>
      </c>
      <c r="E70" s="35" t="s">
        <v>80</v>
      </c>
      <c r="F70" s="37">
        <f>F71</f>
        <v>372.4</v>
      </c>
      <c r="G70" s="29"/>
      <c r="H70" s="29"/>
      <c r="I70" s="29"/>
      <c r="J70" s="29"/>
      <c r="K70" s="29"/>
      <c r="L70" s="29"/>
    </row>
    <row r="71" spans="1:12" ht="25.5">
      <c r="A71" s="51" t="s">
        <v>141</v>
      </c>
      <c r="B71" s="35" t="s">
        <v>94</v>
      </c>
      <c r="C71" s="35" t="s">
        <v>144</v>
      </c>
      <c r="D71" s="36" t="s">
        <v>149</v>
      </c>
      <c r="E71" s="35" t="s">
        <v>98</v>
      </c>
      <c r="F71" s="37">
        <v>372.4</v>
      </c>
      <c r="G71" s="29"/>
      <c r="H71" s="29"/>
      <c r="I71" s="29"/>
      <c r="J71" s="29"/>
      <c r="K71" s="29"/>
      <c r="L71" s="29"/>
    </row>
    <row r="72" spans="1:12">
      <c r="A72" s="63" t="s">
        <v>150</v>
      </c>
      <c r="B72" s="43" t="s">
        <v>94</v>
      </c>
      <c r="C72" s="43" t="s">
        <v>151</v>
      </c>
      <c r="D72" s="44" t="s">
        <v>79</v>
      </c>
      <c r="E72" s="43" t="s">
        <v>80</v>
      </c>
      <c r="F72" s="45">
        <f>F73+F76+F79</f>
        <v>1.6</v>
      </c>
      <c r="G72" s="29"/>
      <c r="H72" s="29"/>
      <c r="I72" s="29"/>
      <c r="J72" s="29"/>
      <c r="K72" s="29"/>
      <c r="L72" s="29"/>
    </row>
    <row r="73" spans="1:12" ht="27">
      <c r="A73" s="66" t="s">
        <v>152</v>
      </c>
      <c r="B73" s="53" t="s">
        <v>94</v>
      </c>
      <c r="C73" s="53" t="s">
        <v>151</v>
      </c>
      <c r="D73" s="54" t="s">
        <v>153</v>
      </c>
      <c r="E73" s="53" t="s">
        <v>80</v>
      </c>
      <c r="F73" s="55">
        <f>F74</f>
        <v>0.3</v>
      </c>
      <c r="G73" s="29"/>
      <c r="H73" s="29"/>
      <c r="I73" s="29"/>
      <c r="J73" s="29"/>
      <c r="K73" s="29"/>
      <c r="L73" s="29"/>
    </row>
    <row r="74" spans="1:12">
      <c r="A74" s="51" t="s">
        <v>126</v>
      </c>
      <c r="B74" s="53" t="s">
        <v>94</v>
      </c>
      <c r="C74" s="53" t="s">
        <v>151</v>
      </c>
      <c r="D74" s="54" t="s">
        <v>154</v>
      </c>
      <c r="E74" s="53" t="s">
        <v>80</v>
      </c>
      <c r="F74" s="55">
        <f>F75</f>
        <v>0.3</v>
      </c>
      <c r="G74" s="29"/>
      <c r="H74" s="29"/>
      <c r="I74" s="29"/>
      <c r="J74" s="29"/>
      <c r="K74" s="29"/>
      <c r="L74" s="29"/>
    </row>
    <row r="75" spans="1:12" ht="25.5">
      <c r="A75" s="51" t="s">
        <v>97</v>
      </c>
      <c r="B75" s="53" t="s">
        <v>94</v>
      </c>
      <c r="C75" s="53" t="s">
        <v>151</v>
      </c>
      <c r="D75" s="54" t="s">
        <v>155</v>
      </c>
      <c r="E75" s="53" t="s">
        <v>98</v>
      </c>
      <c r="F75" s="55">
        <v>0.3</v>
      </c>
      <c r="G75" s="29"/>
      <c r="H75" s="29"/>
      <c r="I75" s="29"/>
      <c r="J75" s="29"/>
      <c r="K75" s="29"/>
      <c r="L75" s="29"/>
    </row>
    <row r="76" spans="1:12" ht="38.25">
      <c r="A76" s="67" t="s">
        <v>156</v>
      </c>
      <c r="B76" s="53" t="s">
        <v>94</v>
      </c>
      <c r="C76" s="53" t="s">
        <v>151</v>
      </c>
      <c r="D76" s="54" t="s">
        <v>157</v>
      </c>
      <c r="E76" s="53" t="s">
        <v>80</v>
      </c>
      <c r="F76" s="55">
        <f>F77</f>
        <v>0.5</v>
      </c>
      <c r="G76" s="29"/>
      <c r="H76" s="29"/>
      <c r="I76" s="29"/>
      <c r="J76" s="29"/>
      <c r="K76" s="29"/>
      <c r="L76" s="29"/>
    </row>
    <row r="77" spans="1:12" ht="18.75" customHeight="1">
      <c r="A77" s="51" t="s">
        <v>126</v>
      </c>
      <c r="B77" s="53" t="s">
        <v>94</v>
      </c>
      <c r="C77" s="53" t="s">
        <v>151</v>
      </c>
      <c r="D77" s="54" t="s">
        <v>158</v>
      </c>
      <c r="E77" s="53" t="s">
        <v>80</v>
      </c>
      <c r="F77" s="55">
        <f>F78</f>
        <v>0.5</v>
      </c>
      <c r="G77" s="29"/>
      <c r="H77" s="29"/>
      <c r="I77" s="29"/>
      <c r="J77" s="29"/>
      <c r="K77" s="29"/>
      <c r="L77" s="29"/>
    </row>
    <row r="78" spans="1:12" ht="25.5">
      <c r="A78" s="51" t="s">
        <v>141</v>
      </c>
      <c r="B78" s="53" t="s">
        <v>94</v>
      </c>
      <c r="C78" s="53" t="s">
        <v>151</v>
      </c>
      <c r="D78" s="54" t="s">
        <v>159</v>
      </c>
      <c r="E78" s="53" t="s">
        <v>98</v>
      </c>
      <c r="F78" s="55">
        <v>0.5</v>
      </c>
      <c r="G78" s="29"/>
      <c r="H78" s="29"/>
      <c r="I78" s="29"/>
      <c r="J78" s="29"/>
      <c r="K78" s="29"/>
      <c r="L78" s="29"/>
    </row>
    <row r="79" spans="1:12">
      <c r="A79" s="52" t="s">
        <v>104</v>
      </c>
      <c r="B79" s="35" t="s">
        <v>94</v>
      </c>
      <c r="C79" s="35" t="s">
        <v>151</v>
      </c>
      <c r="D79" s="36" t="s">
        <v>105</v>
      </c>
      <c r="E79" s="35" t="s">
        <v>80</v>
      </c>
      <c r="F79" s="37">
        <f>F80</f>
        <v>0.79999999999999993</v>
      </c>
      <c r="G79" s="29"/>
      <c r="H79" s="29"/>
      <c r="I79" s="29"/>
      <c r="J79" s="29"/>
      <c r="K79" s="29"/>
      <c r="L79" s="29"/>
    </row>
    <row r="80" spans="1:12" ht="25.5">
      <c r="A80" s="51" t="s">
        <v>87</v>
      </c>
      <c r="B80" s="35" t="s">
        <v>94</v>
      </c>
      <c r="C80" s="35" t="s">
        <v>151</v>
      </c>
      <c r="D80" s="36" t="s">
        <v>106</v>
      </c>
      <c r="E80" s="35" t="s">
        <v>80</v>
      </c>
      <c r="F80" s="37">
        <f>F81+F83</f>
        <v>0.79999999999999993</v>
      </c>
      <c r="G80" s="29"/>
      <c r="H80" s="29"/>
      <c r="I80" s="29"/>
      <c r="J80" s="29"/>
      <c r="K80" s="29"/>
      <c r="L80" s="29"/>
    </row>
    <row r="81" spans="1:12" ht="25.5">
      <c r="A81" s="51" t="s">
        <v>240</v>
      </c>
      <c r="B81" s="35" t="s">
        <v>94</v>
      </c>
      <c r="C81" s="35" t="s">
        <v>151</v>
      </c>
      <c r="D81" s="36" t="s">
        <v>199</v>
      </c>
      <c r="E81" s="35" t="s">
        <v>80</v>
      </c>
      <c r="F81" s="37">
        <f>F82</f>
        <v>0.7</v>
      </c>
      <c r="G81" s="29"/>
      <c r="H81" s="29"/>
      <c r="I81" s="29"/>
      <c r="J81" s="29"/>
      <c r="K81" s="29"/>
      <c r="L81" s="29"/>
    </row>
    <row r="82" spans="1:12">
      <c r="A82" s="51" t="s">
        <v>99</v>
      </c>
      <c r="B82" s="35" t="s">
        <v>94</v>
      </c>
      <c r="C82" s="35" t="s">
        <v>151</v>
      </c>
      <c r="D82" s="36" t="s">
        <v>199</v>
      </c>
      <c r="E82" s="35" t="s">
        <v>101</v>
      </c>
      <c r="F82" s="37">
        <v>0.7</v>
      </c>
      <c r="G82" s="29"/>
      <c r="H82" s="29"/>
      <c r="I82" s="29"/>
      <c r="J82" s="29"/>
      <c r="K82" s="29"/>
      <c r="L82" s="29"/>
    </row>
    <row r="83" spans="1:12" ht="25.5">
      <c r="A83" s="51" t="s">
        <v>107</v>
      </c>
      <c r="B83" s="35" t="s">
        <v>94</v>
      </c>
      <c r="C83" s="35" t="s">
        <v>151</v>
      </c>
      <c r="D83" s="36" t="s">
        <v>160</v>
      </c>
      <c r="E83" s="35" t="s">
        <v>80</v>
      </c>
      <c r="F83" s="37">
        <f>F84</f>
        <v>0.1</v>
      </c>
      <c r="G83" s="29"/>
      <c r="H83" s="29"/>
      <c r="I83" s="29"/>
      <c r="J83" s="29"/>
      <c r="K83" s="29"/>
      <c r="L83" s="29"/>
    </row>
    <row r="84" spans="1:12" ht="28.5" customHeight="1">
      <c r="A84" s="51" t="s">
        <v>99</v>
      </c>
      <c r="B84" s="35" t="s">
        <v>94</v>
      </c>
      <c r="C84" s="35" t="s">
        <v>151</v>
      </c>
      <c r="D84" s="36" t="s">
        <v>160</v>
      </c>
      <c r="E84" s="35" t="s">
        <v>101</v>
      </c>
      <c r="F84" s="37">
        <v>0.1</v>
      </c>
      <c r="G84" s="29"/>
      <c r="H84" s="29"/>
      <c r="I84" s="29"/>
      <c r="J84" s="29"/>
      <c r="K84" s="29"/>
      <c r="L84" s="29"/>
    </row>
    <row r="85" spans="1:12">
      <c r="A85" s="62" t="s">
        <v>161</v>
      </c>
      <c r="B85" s="39" t="s">
        <v>162</v>
      </c>
      <c r="C85" s="39" t="s">
        <v>78</v>
      </c>
      <c r="D85" s="40" t="s">
        <v>79</v>
      </c>
      <c r="E85" s="39" t="s">
        <v>80</v>
      </c>
      <c r="F85" s="41">
        <f>F86+F91+F97</f>
        <v>540.1</v>
      </c>
      <c r="G85" s="29"/>
      <c r="H85" s="29"/>
      <c r="I85" s="29"/>
      <c r="J85" s="29"/>
      <c r="K85" s="29"/>
      <c r="L85" s="29"/>
    </row>
    <row r="86" spans="1:12">
      <c r="A86" s="61" t="s">
        <v>163</v>
      </c>
      <c r="B86" s="43" t="s">
        <v>162</v>
      </c>
      <c r="C86" s="43" t="s">
        <v>82</v>
      </c>
      <c r="D86" s="44" t="s">
        <v>79</v>
      </c>
      <c r="E86" s="43" t="s">
        <v>80</v>
      </c>
      <c r="F86" s="45">
        <f>F87</f>
        <v>438.3</v>
      </c>
      <c r="G86" s="29"/>
      <c r="H86" s="29"/>
      <c r="I86" s="29"/>
      <c r="J86" s="29"/>
      <c r="K86" s="29"/>
      <c r="L86" s="29"/>
    </row>
    <row r="87" spans="1:12">
      <c r="A87" s="52" t="s">
        <v>104</v>
      </c>
      <c r="B87" s="35" t="s">
        <v>162</v>
      </c>
      <c r="C87" s="35" t="s">
        <v>82</v>
      </c>
      <c r="D87" s="36" t="s">
        <v>105</v>
      </c>
      <c r="E87" s="35" t="s">
        <v>80</v>
      </c>
      <c r="F87" s="37">
        <f>F88</f>
        <v>438.3</v>
      </c>
      <c r="G87" s="29"/>
      <c r="H87" s="29"/>
      <c r="I87" s="29"/>
      <c r="J87" s="29"/>
      <c r="K87" s="29"/>
      <c r="L87" s="29"/>
    </row>
    <row r="88" spans="1:12">
      <c r="A88" s="51" t="s">
        <v>126</v>
      </c>
      <c r="B88" s="35" t="s">
        <v>162</v>
      </c>
      <c r="C88" s="35" t="s">
        <v>82</v>
      </c>
      <c r="D88" s="36" t="s">
        <v>106</v>
      </c>
      <c r="E88" s="35" t="s">
        <v>80</v>
      </c>
      <c r="F88" s="37">
        <f>F90</f>
        <v>438.3</v>
      </c>
      <c r="G88" s="29"/>
      <c r="H88" s="29"/>
      <c r="I88" s="29"/>
      <c r="J88" s="29"/>
      <c r="K88" s="29"/>
      <c r="L88" s="29"/>
    </row>
    <row r="89" spans="1:12">
      <c r="A89" s="59" t="s">
        <v>164</v>
      </c>
      <c r="B89" s="35" t="s">
        <v>162</v>
      </c>
      <c r="C89" s="35" t="s">
        <v>82</v>
      </c>
      <c r="D89" s="36" t="s">
        <v>106</v>
      </c>
      <c r="E89" s="35" t="s">
        <v>80</v>
      </c>
      <c r="F89" s="37">
        <f>F90</f>
        <v>438.3</v>
      </c>
      <c r="G89" s="29"/>
      <c r="H89" s="29"/>
      <c r="I89" s="29"/>
      <c r="J89" s="29"/>
      <c r="K89" s="29"/>
      <c r="L89" s="29"/>
    </row>
    <row r="90" spans="1:12" ht="18" customHeight="1">
      <c r="A90" s="59" t="s">
        <v>141</v>
      </c>
      <c r="B90" s="35" t="s">
        <v>162</v>
      </c>
      <c r="C90" s="35" t="s">
        <v>82</v>
      </c>
      <c r="D90" s="54" t="s">
        <v>165</v>
      </c>
      <c r="E90" s="35" t="s">
        <v>98</v>
      </c>
      <c r="F90" s="37">
        <v>438.3</v>
      </c>
      <c r="G90" s="29"/>
      <c r="H90" s="29"/>
      <c r="I90" s="29"/>
      <c r="J90" s="29"/>
      <c r="K90" s="29"/>
      <c r="L90" s="29"/>
    </row>
    <row r="91" spans="1:12">
      <c r="A91" s="63" t="s">
        <v>166</v>
      </c>
      <c r="B91" s="43" t="s">
        <v>162</v>
      </c>
      <c r="C91" s="43" t="s">
        <v>84</v>
      </c>
      <c r="D91" s="44" t="s">
        <v>79</v>
      </c>
      <c r="E91" s="43" t="s">
        <v>80</v>
      </c>
      <c r="F91" s="45">
        <f>F92</f>
        <v>0</v>
      </c>
      <c r="G91" s="29"/>
      <c r="H91" s="29"/>
      <c r="I91" s="29"/>
      <c r="J91" s="29"/>
      <c r="K91" s="29"/>
      <c r="L91" s="29"/>
    </row>
    <row r="92" spans="1:12">
      <c r="A92" s="52" t="s">
        <v>104</v>
      </c>
      <c r="B92" s="68" t="s">
        <v>162</v>
      </c>
      <c r="C92" s="68" t="s">
        <v>84</v>
      </c>
      <c r="D92" s="69" t="s">
        <v>105</v>
      </c>
      <c r="E92" s="68" t="s">
        <v>80</v>
      </c>
      <c r="F92" s="70">
        <f>F93</f>
        <v>0</v>
      </c>
      <c r="G92" s="29"/>
      <c r="H92" s="29"/>
      <c r="I92" s="29"/>
      <c r="J92" s="29"/>
      <c r="K92" s="29"/>
      <c r="L92" s="29"/>
    </row>
    <row r="93" spans="1:12">
      <c r="A93" s="59" t="s">
        <v>126</v>
      </c>
      <c r="B93" s="68" t="s">
        <v>162</v>
      </c>
      <c r="C93" s="68" t="s">
        <v>84</v>
      </c>
      <c r="D93" s="69" t="s">
        <v>106</v>
      </c>
      <c r="E93" s="68" t="s">
        <v>80</v>
      </c>
      <c r="F93" s="70">
        <f>F94</f>
        <v>0</v>
      </c>
      <c r="G93" s="29"/>
      <c r="H93" s="29"/>
      <c r="I93" s="29"/>
      <c r="J93" s="29"/>
      <c r="K93" s="29"/>
      <c r="L93" s="29"/>
    </row>
    <row r="94" spans="1:12">
      <c r="A94" s="59" t="s">
        <v>167</v>
      </c>
      <c r="B94" s="68" t="s">
        <v>162</v>
      </c>
      <c r="C94" s="68" t="s">
        <v>84</v>
      </c>
      <c r="D94" s="69" t="s">
        <v>106</v>
      </c>
      <c r="E94" s="68" t="s">
        <v>80</v>
      </c>
      <c r="F94" s="70">
        <f>F96+F95</f>
        <v>0</v>
      </c>
      <c r="G94" s="29"/>
      <c r="H94" s="29"/>
      <c r="I94" s="29"/>
      <c r="J94" s="29"/>
      <c r="K94" s="29"/>
      <c r="L94" s="29"/>
    </row>
    <row r="95" spans="1:12" ht="15" customHeight="1">
      <c r="A95" s="59" t="s">
        <v>141</v>
      </c>
      <c r="B95" s="68" t="s">
        <v>162</v>
      </c>
      <c r="C95" s="68" t="s">
        <v>84</v>
      </c>
      <c r="D95" s="69" t="s">
        <v>168</v>
      </c>
      <c r="E95" s="68" t="s">
        <v>98</v>
      </c>
      <c r="F95" s="70">
        <v>0</v>
      </c>
      <c r="G95" s="29"/>
      <c r="H95" s="29"/>
      <c r="I95" s="29"/>
      <c r="J95" s="29"/>
      <c r="K95" s="29"/>
      <c r="L95" s="29"/>
    </row>
    <row r="96" spans="1:12">
      <c r="A96" s="51" t="s">
        <v>99</v>
      </c>
      <c r="B96" s="68" t="s">
        <v>162</v>
      </c>
      <c r="C96" s="68" t="s">
        <v>84</v>
      </c>
      <c r="D96" s="69" t="s">
        <v>168</v>
      </c>
      <c r="E96" s="68" t="s">
        <v>103</v>
      </c>
      <c r="F96" s="70">
        <v>0</v>
      </c>
      <c r="G96" s="29"/>
      <c r="H96" s="29"/>
      <c r="I96" s="29"/>
      <c r="J96" s="29"/>
      <c r="K96" s="29"/>
      <c r="L96" s="29"/>
    </row>
    <row r="97" spans="1:12">
      <c r="A97" s="63" t="s">
        <v>169</v>
      </c>
      <c r="B97" s="71" t="s">
        <v>162</v>
      </c>
      <c r="C97" s="71" t="s">
        <v>131</v>
      </c>
      <c r="D97" s="72" t="s">
        <v>79</v>
      </c>
      <c r="E97" s="71" t="s">
        <v>80</v>
      </c>
      <c r="F97" s="57">
        <f>F98</f>
        <v>101.8</v>
      </c>
      <c r="G97" s="29"/>
      <c r="H97" s="29"/>
      <c r="I97" s="29"/>
      <c r="J97" s="29"/>
      <c r="K97" s="29"/>
      <c r="L97" s="29"/>
    </row>
    <row r="98" spans="1:12">
      <c r="A98" s="64" t="s">
        <v>170</v>
      </c>
      <c r="B98" s="73" t="s">
        <v>162</v>
      </c>
      <c r="C98" s="73" t="s">
        <v>131</v>
      </c>
      <c r="D98" s="74" t="s">
        <v>125</v>
      </c>
      <c r="E98" s="73" t="s">
        <v>80</v>
      </c>
      <c r="F98" s="75">
        <f>F99</f>
        <v>101.8</v>
      </c>
      <c r="G98" s="29"/>
      <c r="H98" s="29"/>
      <c r="I98" s="29"/>
      <c r="J98" s="29"/>
      <c r="K98" s="29"/>
      <c r="L98" s="29"/>
    </row>
    <row r="99" spans="1:12">
      <c r="A99" s="51" t="s">
        <v>126</v>
      </c>
      <c r="B99" s="73" t="s">
        <v>162</v>
      </c>
      <c r="C99" s="73" t="s">
        <v>131</v>
      </c>
      <c r="D99" s="74" t="s">
        <v>127</v>
      </c>
      <c r="E99" s="73" t="s">
        <v>80</v>
      </c>
      <c r="F99" s="75">
        <f>F100+F102</f>
        <v>101.8</v>
      </c>
      <c r="G99" s="29"/>
      <c r="H99" s="29"/>
      <c r="I99" s="29"/>
      <c r="J99" s="29"/>
      <c r="K99" s="29"/>
      <c r="L99" s="29"/>
    </row>
    <row r="100" spans="1:12">
      <c r="A100" s="51" t="s">
        <v>171</v>
      </c>
      <c r="B100" s="73" t="s">
        <v>162</v>
      </c>
      <c r="C100" s="73" t="s">
        <v>131</v>
      </c>
      <c r="D100" s="74" t="s">
        <v>172</v>
      </c>
      <c r="E100" s="73" t="s">
        <v>80</v>
      </c>
      <c r="F100" s="75">
        <f>F101</f>
        <v>101.8</v>
      </c>
      <c r="G100" s="29"/>
      <c r="H100" s="29"/>
      <c r="I100" s="29"/>
      <c r="J100" s="29"/>
      <c r="K100" s="29"/>
      <c r="L100" s="29"/>
    </row>
    <row r="101" spans="1:12" ht="25.5">
      <c r="A101" s="51" t="s">
        <v>141</v>
      </c>
      <c r="B101" s="73" t="s">
        <v>162</v>
      </c>
      <c r="C101" s="73" t="s">
        <v>131</v>
      </c>
      <c r="D101" s="74" t="s">
        <v>172</v>
      </c>
      <c r="E101" s="73" t="s">
        <v>98</v>
      </c>
      <c r="F101" s="75">
        <v>101.8</v>
      </c>
      <c r="G101" s="29"/>
      <c r="H101" s="29"/>
      <c r="I101" s="29"/>
      <c r="J101" s="29"/>
      <c r="K101" s="29"/>
      <c r="L101" s="29"/>
    </row>
    <row r="102" spans="1:12">
      <c r="A102" s="51" t="s">
        <v>173</v>
      </c>
      <c r="B102" s="73" t="s">
        <v>162</v>
      </c>
      <c r="C102" s="73" t="s">
        <v>131</v>
      </c>
      <c r="D102" s="74" t="s">
        <v>128</v>
      </c>
      <c r="E102" s="73" t="s">
        <v>80</v>
      </c>
      <c r="F102" s="75">
        <f>F103</f>
        <v>0</v>
      </c>
      <c r="G102" s="29"/>
      <c r="H102" s="29"/>
      <c r="I102" s="29"/>
      <c r="J102" s="29"/>
      <c r="K102" s="29"/>
      <c r="L102" s="29"/>
    </row>
    <row r="103" spans="1:12" ht="25.5">
      <c r="A103" s="51" t="s">
        <v>141</v>
      </c>
      <c r="B103" s="73" t="s">
        <v>162</v>
      </c>
      <c r="C103" s="73" t="s">
        <v>131</v>
      </c>
      <c r="D103" s="74" t="s">
        <v>128</v>
      </c>
      <c r="E103" s="73" t="s">
        <v>98</v>
      </c>
      <c r="F103" s="75"/>
      <c r="G103" s="29"/>
      <c r="H103" s="29"/>
      <c r="I103" s="29"/>
      <c r="J103" s="29"/>
      <c r="K103" s="29"/>
      <c r="L103" s="29"/>
    </row>
    <row r="104" spans="1:12">
      <c r="A104" s="62" t="s">
        <v>174</v>
      </c>
      <c r="B104" s="39" t="s">
        <v>175</v>
      </c>
      <c r="C104" s="39" t="s">
        <v>78</v>
      </c>
      <c r="D104" s="40" t="s">
        <v>79</v>
      </c>
      <c r="E104" s="39" t="s">
        <v>80</v>
      </c>
      <c r="F104" s="41">
        <f>F105</f>
        <v>0</v>
      </c>
      <c r="G104" s="29"/>
      <c r="H104" s="29"/>
      <c r="I104" s="29"/>
      <c r="J104" s="29"/>
      <c r="K104" s="29"/>
      <c r="L104" s="29"/>
    </row>
    <row r="105" spans="1:12">
      <c r="A105" s="61" t="s">
        <v>176</v>
      </c>
      <c r="B105" s="43" t="s">
        <v>175</v>
      </c>
      <c r="C105" s="43" t="s">
        <v>175</v>
      </c>
      <c r="D105" s="44" t="s">
        <v>79</v>
      </c>
      <c r="E105" s="43" t="s">
        <v>80</v>
      </c>
      <c r="F105" s="57">
        <f>F106</f>
        <v>0</v>
      </c>
      <c r="G105" s="29"/>
      <c r="H105" s="29"/>
      <c r="I105" s="29"/>
      <c r="J105" s="29"/>
      <c r="K105" s="29"/>
      <c r="L105" s="29"/>
    </row>
    <row r="106" spans="1:12">
      <c r="A106" s="64" t="s">
        <v>177</v>
      </c>
      <c r="B106" s="35" t="s">
        <v>175</v>
      </c>
      <c r="C106" s="35" t="s">
        <v>175</v>
      </c>
      <c r="D106" s="36" t="s">
        <v>178</v>
      </c>
      <c r="E106" s="35" t="s">
        <v>80</v>
      </c>
      <c r="F106" s="37">
        <f>F107</f>
        <v>0</v>
      </c>
      <c r="G106" s="29"/>
      <c r="H106" s="29"/>
      <c r="I106" s="29"/>
      <c r="J106" s="29"/>
      <c r="K106" s="29"/>
      <c r="L106" s="29"/>
    </row>
    <row r="107" spans="1:12">
      <c r="A107" s="51" t="s">
        <v>126</v>
      </c>
      <c r="B107" s="35" t="s">
        <v>175</v>
      </c>
      <c r="C107" s="35" t="s">
        <v>175</v>
      </c>
      <c r="D107" s="36" t="s">
        <v>179</v>
      </c>
      <c r="E107" s="35" t="s">
        <v>80</v>
      </c>
      <c r="F107" s="37">
        <f>F108</f>
        <v>0</v>
      </c>
      <c r="G107" s="29"/>
      <c r="H107" s="29"/>
      <c r="I107" s="29"/>
      <c r="J107" s="29"/>
      <c r="K107" s="29"/>
      <c r="L107" s="29"/>
    </row>
    <row r="108" spans="1:12">
      <c r="A108" s="51" t="s">
        <v>180</v>
      </c>
      <c r="B108" s="35" t="s">
        <v>175</v>
      </c>
      <c r="C108" s="35" t="s">
        <v>175</v>
      </c>
      <c r="D108" s="36" t="s">
        <v>181</v>
      </c>
      <c r="E108" s="35" t="s">
        <v>80</v>
      </c>
      <c r="F108" s="37">
        <f>F109</f>
        <v>0</v>
      </c>
      <c r="G108" s="29"/>
      <c r="H108" s="29"/>
      <c r="I108" s="29"/>
      <c r="J108" s="29"/>
      <c r="K108" s="29"/>
      <c r="L108" s="29"/>
    </row>
    <row r="109" spans="1:12" ht="25.5">
      <c r="A109" s="51" t="s">
        <v>141</v>
      </c>
      <c r="B109" s="35" t="s">
        <v>175</v>
      </c>
      <c r="C109" s="35" t="s">
        <v>175</v>
      </c>
      <c r="D109" s="36" t="s">
        <v>181</v>
      </c>
      <c r="E109" s="35" t="s">
        <v>98</v>
      </c>
      <c r="F109" s="37">
        <v>0</v>
      </c>
      <c r="G109" s="29"/>
      <c r="H109" s="29"/>
      <c r="I109" s="29"/>
      <c r="J109" s="29"/>
      <c r="K109" s="29"/>
      <c r="L109" s="29"/>
    </row>
    <row r="110" spans="1:12">
      <c r="A110" s="62" t="s">
        <v>182</v>
      </c>
      <c r="B110" s="39" t="s">
        <v>183</v>
      </c>
      <c r="C110" s="39" t="s">
        <v>78</v>
      </c>
      <c r="D110" s="40" t="s">
        <v>79</v>
      </c>
      <c r="E110" s="39" t="s">
        <v>80</v>
      </c>
      <c r="F110" s="41">
        <f>F111</f>
        <v>1702.5</v>
      </c>
      <c r="G110" s="29"/>
      <c r="H110" s="29"/>
      <c r="I110" s="29"/>
      <c r="J110" s="29"/>
      <c r="K110" s="29"/>
      <c r="L110" s="29"/>
    </row>
    <row r="111" spans="1:12">
      <c r="A111" s="61" t="s">
        <v>184</v>
      </c>
      <c r="B111" s="43" t="s">
        <v>183</v>
      </c>
      <c r="C111" s="43" t="s">
        <v>82</v>
      </c>
      <c r="D111" s="44" t="s">
        <v>79</v>
      </c>
      <c r="E111" s="43" t="s">
        <v>80</v>
      </c>
      <c r="F111" s="57">
        <f>F115+F116+F117+F121+F120</f>
        <v>1702.5</v>
      </c>
      <c r="G111" s="29"/>
      <c r="H111" s="29"/>
      <c r="I111" s="29"/>
      <c r="J111" s="29"/>
      <c r="K111" s="29"/>
      <c r="L111" s="29"/>
    </row>
    <row r="112" spans="1:12">
      <c r="A112" s="64" t="s">
        <v>185</v>
      </c>
      <c r="B112" s="53" t="s">
        <v>183</v>
      </c>
      <c r="C112" s="53" t="s">
        <v>82</v>
      </c>
      <c r="D112" s="54" t="s">
        <v>186</v>
      </c>
      <c r="E112" s="53" t="s">
        <v>80</v>
      </c>
      <c r="F112" s="55">
        <f>F113+F118</f>
        <v>1702.5</v>
      </c>
      <c r="G112" s="29"/>
      <c r="H112" s="29"/>
      <c r="I112" s="29"/>
      <c r="J112" s="29"/>
      <c r="K112" s="29"/>
      <c r="L112" s="29"/>
    </row>
    <row r="113" spans="1:12">
      <c r="A113" s="59" t="s">
        <v>126</v>
      </c>
      <c r="B113" s="53" t="s">
        <v>183</v>
      </c>
      <c r="C113" s="53" t="s">
        <v>82</v>
      </c>
      <c r="D113" s="54" t="s">
        <v>187</v>
      </c>
      <c r="E113" s="53" t="s">
        <v>80</v>
      </c>
      <c r="F113" s="55">
        <f>F114</f>
        <v>1400.4</v>
      </c>
      <c r="G113" s="29"/>
      <c r="H113" s="29"/>
      <c r="I113" s="29"/>
      <c r="J113" s="29"/>
      <c r="K113" s="29"/>
      <c r="L113" s="29"/>
    </row>
    <row r="114" spans="1:12">
      <c r="A114" s="59" t="s">
        <v>188</v>
      </c>
      <c r="B114" s="53" t="s">
        <v>183</v>
      </c>
      <c r="C114" s="53" t="s">
        <v>82</v>
      </c>
      <c r="D114" s="54" t="s">
        <v>189</v>
      </c>
      <c r="E114" s="53" t="s">
        <v>80</v>
      </c>
      <c r="F114" s="55">
        <f>F115+F116+F117</f>
        <v>1400.4</v>
      </c>
      <c r="G114" s="29"/>
      <c r="H114" s="29"/>
      <c r="I114" s="29"/>
      <c r="J114" s="29"/>
      <c r="K114" s="29"/>
      <c r="L114" s="29"/>
    </row>
    <row r="115" spans="1:12" ht="25.5">
      <c r="A115" s="59" t="s">
        <v>190</v>
      </c>
      <c r="B115" s="53" t="s">
        <v>183</v>
      </c>
      <c r="C115" s="53" t="s">
        <v>82</v>
      </c>
      <c r="D115" s="54" t="s">
        <v>189</v>
      </c>
      <c r="E115" s="53" t="s">
        <v>124</v>
      </c>
      <c r="F115" s="55">
        <v>695.4</v>
      </c>
      <c r="G115" s="29"/>
      <c r="H115" s="29"/>
      <c r="I115" s="29"/>
      <c r="J115" s="29"/>
      <c r="K115" s="29"/>
      <c r="L115" s="29"/>
    </row>
    <row r="116" spans="1:12" ht="25.5">
      <c r="A116" s="59" t="s">
        <v>141</v>
      </c>
      <c r="B116" s="53" t="s">
        <v>183</v>
      </c>
      <c r="C116" s="53" t="s">
        <v>82</v>
      </c>
      <c r="D116" s="54" t="s">
        <v>189</v>
      </c>
      <c r="E116" s="53" t="s">
        <v>98</v>
      </c>
      <c r="F116" s="55">
        <v>646.5</v>
      </c>
      <c r="G116" s="29"/>
      <c r="H116" s="29"/>
      <c r="I116" s="29"/>
      <c r="J116" s="29"/>
      <c r="K116" s="29"/>
      <c r="L116" s="29"/>
    </row>
    <row r="117" spans="1:12">
      <c r="A117" s="51" t="s">
        <v>191</v>
      </c>
      <c r="B117" s="53" t="s">
        <v>183</v>
      </c>
      <c r="C117" s="53" t="s">
        <v>82</v>
      </c>
      <c r="D117" s="54" t="s">
        <v>189</v>
      </c>
      <c r="E117" s="53" t="s">
        <v>103</v>
      </c>
      <c r="F117" s="55">
        <v>58.5</v>
      </c>
      <c r="G117" s="29"/>
      <c r="H117" s="29"/>
      <c r="I117" s="29"/>
      <c r="J117" s="29"/>
      <c r="K117" s="29"/>
      <c r="L117" s="29"/>
    </row>
    <row r="118" spans="1:12">
      <c r="A118" s="59" t="s">
        <v>126</v>
      </c>
      <c r="B118" s="53" t="s">
        <v>183</v>
      </c>
      <c r="C118" s="53" t="s">
        <v>82</v>
      </c>
      <c r="D118" s="54" t="s">
        <v>192</v>
      </c>
      <c r="E118" s="53" t="s">
        <v>80</v>
      </c>
      <c r="F118" s="55">
        <f>F119</f>
        <v>302.10000000000002</v>
      </c>
      <c r="G118" s="29"/>
      <c r="H118" s="29"/>
      <c r="I118" s="29"/>
      <c r="J118" s="29"/>
      <c r="K118" s="29"/>
      <c r="L118" s="29"/>
    </row>
    <row r="119" spans="1:12">
      <c r="A119" s="59" t="s">
        <v>188</v>
      </c>
      <c r="B119" s="53" t="s">
        <v>183</v>
      </c>
      <c r="C119" s="53" t="s">
        <v>82</v>
      </c>
      <c r="D119" s="54" t="s">
        <v>193</v>
      </c>
      <c r="E119" s="53" t="s">
        <v>80</v>
      </c>
      <c r="F119" s="55">
        <f>F121+F120</f>
        <v>302.10000000000002</v>
      </c>
      <c r="G119" s="29"/>
      <c r="H119" s="29"/>
      <c r="I119" s="29"/>
      <c r="J119" s="29"/>
      <c r="K119" s="29"/>
      <c r="L119" s="29"/>
    </row>
    <row r="120" spans="1:12" ht="25.5">
      <c r="A120" s="59" t="s">
        <v>190</v>
      </c>
      <c r="B120" s="53" t="s">
        <v>183</v>
      </c>
      <c r="C120" s="53" t="s">
        <v>82</v>
      </c>
      <c r="D120" s="54" t="s">
        <v>193</v>
      </c>
      <c r="E120" s="53" t="s">
        <v>124</v>
      </c>
      <c r="F120" s="55">
        <v>68.5</v>
      </c>
      <c r="G120" s="29"/>
      <c r="H120" s="29"/>
      <c r="I120" s="29"/>
      <c r="J120" s="29"/>
      <c r="K120" s="29"/>
      <c r="L120" s="29"/>
    </row>
    <row r="121" spans="1:12" ht="25.5">
      <c r="A121" s="76" t="s">
        <v>194</v>
      </c>
      <c r="B121" s="53" t="s">
        <v>183</v>
      </c>
      <c r="C121" s="53" t="s">
        <v>82</v>
      </c>
      <c r="D121" s="54" t="s">
        <v>193</v>
      </c>
      <c r="E121" s="53" t="s">
        <v>103</v>
      </c>
      <c r="F121" s="55">
        <v>233.6</v>
      </c>
      <c r="G121" s="29"/>
      <c r="H121" s="29"/>
      <c r="I121" s="29"/>
      <c r="J121" s="29"/>
      <c r="K121" s="29"/>
      <c r="L121" s="29"/>
    </row>
    <row r="122" spans="1:12">
      <c r="A122" s="62" t="s">
        <v>195</v>
      </c>
      <c r="B122" s="39" t="s">
        <v>136</v>
      </c>
      <c r="C122" s="39" t="s">
        <v>78</v>
      </c>
      <c r="D122" s="40" t="s">
        <v>79</v>
      </c>
      <c r="E122" s="39" t="s">
        <v>80</v>
      </c>
      <c r="F122" s="41">
        <f>F123+F127</f>
        <v>204.9</v>
      </c>
      <c r="G122" s="29"/>
      <c r="H122" s="29"/>
      <c r="I122" s="29"/>
      <c r="J122" s="29"/>
      <c r="K122" s="29"/>
      <c r="L122" s="29"/>
    </row>
    <row r="123" spans="1:12">
      <c r="A123" s="61" t="s">
        <v>196</v>
      </c>
      <c r="B123" s="43" t="s">
        <v>136</v>
      </c>
      <c r="C123" s="43" t="s">
        <v>82</v>
      </c>
      <c r="D123" s="44" t="s">
        <v>79</v>
      </c>
      <c r="E123" s="43" t="s">
        <v>80</v>
      </c>
      <c r="F123" s="57">
        <f>F124</f>
        <v>203.8</v>
      </c>
      <c r="G123" s="29"/>
      <c r="H123" s="29"/>
      <c r="I123" s="29"/>
      <c r="J123" s="29"/>
      <c r="K123" s="29"/>
      <c r="L123" s="29"/>
    </row>
    <row r="124" spans="1:12">
      <c r="A124" s="52" t="s">
        <v>104</v>
      </c>
      <c r="B124" s="53" t="s">
        <v>136</v>
      </c>
      <c r="C124" s="53" t="s">
        <v>82</v>
      </c>
      <c r="D124" s="54" t="s">
        <v>105</v>
      </c>
      <c r="E124" s="53" t="s">
        <v>80</v>
      </c>
      <c r="F124" s="55">
        <f>F125</f>
        <v>203.8</v>
      </c>
      <c r="G124" s="29"/>
      <c r="H124" s="29"/>
      <c r="I124" s="29"/>
      <c r="J124" s="29"/>
      <c r="K124" s="29"/>
      <c r="L124" s="29"/>
    </row>
    <row r="125" spans="1:12" ht="18" customHeight="1">
      <c r="A125" s="51" t="s">
        <v>197</v>
      </c>
      <c r="B125" s="53" t="s">
        <v>136</v>
      </c>
      <c r="C125" s="53" t="s">
        <v>82</v>
      </c>
      <c r="D125" s="54" t="s">
        <v>106</v>
      </c>
      <c r="E125" s="53" t="s">
        <v>80</v>
      </c>
      <c r="F125" s="55">
        <f>F126</f>
        <v>203.8</v>
      </c>
      <c r="G125" s="29"/>
      <c r="H125" s="29"/>
      <c r="I125" s="29"/>
      <c r="J125" s="29"/>
      <c r="K125" s="29"/>
      <c r="L125" s="29"/>
    </row>
    <row r="126" spans="1:12" ht="26.25">
      <c r="A126" s="77" t="s">
        <v>198</v>
      </c>
      <c r="B126" s="35" t="s">
        <v>136</v>
      </c>
      <c r="C126" s="35" t="s">
        <v>82</v>
      </c>
      <c r="D126" s="36" t="s">
        <v>199</v>
      </c>
      <c r="E126" s="35" t="s">
        <v>200</v>
      </c>
      <c r="F126" s="37">
        <v>203.8</v>
      </c>
      <c r="G126" s="29"/>
      <c r="H126" s="29"/>
      <c r="I126" s="29"/>
      <c r="J126" s="29"/>
      <c r="K126" s="29"/>
      <c r="L126" s="29"/>
    </row>
    <row r="127" spans="1:12">
      <c r="A127" s="61" t="s">
        <v>201</v>
      </c>
      <c r="B127" s="43" t="s">
        <v>136</v>
      </c>
      <c r="C127" s="43" t="s">
        <v>112</v>
      </c>
      <c r="D127" s="44" t="s">
        <v>79</v>
      </c>
      <c r="E127" s="43" t="s">
        <v>80</v>
      </c>
      <c r="F127" s="57">
        <f>F128</f>
        <v>1.1000000000000001</v>
      </c>
      <c r="G127" s="29"/>
      <c r="H127" s="29"/>
      <c r="I127" s="29"/>
      <c r="J127" s="29"/>
      <c r="K127" s="29"/>
      <c r="L127" s="29"/>
    </row>
    <row r="128" spans="1:12">
      <c r="A128" s="64" t="s">
        <v>202</v>
      </c>
      <c r="B128" s="53" t="s">
        <v>136</v>
      </c>
      <c r="C128" s="53" t="s">
        <v>112</v>
      </c>
      <c r="D128" s="54" t="s">
        <v>79</v>
      </c>
      <c r="E128" s="53" t="s">
        <v>80</v>
      </c>
      <c r="F128" s="78">
        <f>F129</f>
        <v>1.1000000000000001</v>
      </c>
      <c r="G128" s="29"/>
      <c r="H128" s="29"/>
      <c r="I128" s="29"/>
      <c r="J128" s="29"/>
      <c r="K128" s="29"/>
      <c r="L128" s="29"/>
    </row>
    <row r="129" spans="1:12" ht="24" customHeight="1">
      <c r="A129" s="51" t="s">
        <v>126</v>
      </c>
      <c r="B129" s="35" t="s">
        <v>136</v>
      </c>
      <c r="C129" s="35" t="s">
        <v>112</v>
      </c>
      <c r="D129" s="36" t="s">
        <v>203</v>
      </c>
      <c r="E129" s="35" t="s">
        <v>80</v>
      </c>
      <c r="F129" s="37">
        <f>F130</f>
        <v>1.1000000000000001</v>
      </c>
      <c r="G129" s="29"/>
      <c r="H129" s="29"/>
      <c r="I129" s="29"/>
      <c r="J129" s="29"/>
      <c r="K129" s="29"/>
      <c r="L129" s="29"/>
    </row>
    <row r="130" spans="1:12" ht="15.75" customHeight="1">
      <c r="A130" s="51" t="s">
        <v>97</v>
      </c>
      <c r="B130" s="35" t="s">
        <v>136</v>
      </c>
      <c r="C130" s="35" t="s">
        <v>112</v>
      </c>
      <c r="D130" s="36" t="s">
        <v>204</v>
      </c>
      <c r="E130" s="35" t="s">
        <v>98</v>
      </c>
      <c r="F130" s="37">
        <v>1.1000000000000001</v>
      </c>
      <c r="G130" s="29"/>
      <c r="H130" s="29"/>
      <c r="I130" s="29"/>
      <c r="J130" s="29"/>
      <c r="K130" s="29"/>
      <c r="L130" s="29"/>
    </row>
    <row r="131" spans="1:12">
      <c r="A131" s="79" t="s">
        <v>202</v>
      </c>
      <c r="B131" s="53" t="s">
        <v>136</v>
      </c>
      <c r="C131" s="53" t="s">
        <v>112</v>
      </c>
      <c r="D131" s="54" t="s">
        <v>79</v>
      </c>
      <c r="E131" s="53" t="s">
        <v>80</v>
      </c>
      <c r="F131" s="78">
        <f>F132</f>
        <v>1.1000000000000001</v>
      </c>
      <c r="G131" s="29"/>
      <c r="H131" s="29"/>
      <c r="I131" s="29"/>
      <c r="J131" s="29"/>
      <c r="K131" s="29"/>
      <c r="L131" s="29"/>
    </row>
    <row r="132" spans="1:12">
      <c r="A132" s="51" t="s">
        <v>126</v>
      </c>
      <c r="B132" s="35" t="s">
        <v>136</v>
      </c>
      <c r="C132" s="35" t="s">
        <v>112</v>
      </c>
      <c r="D132" s="36" t="s">
        <v>203</v>
      </c>
      <c r="E132" s="35" t="s">
        <v>80</v>
      </c>
      <c r="F132" s="37">
        <f>F133</f>
        <v>1.1000000000000001</v>
      </c>
      <c r="G132" s="29"/>
      <c r="H132" s="29"/>
      <c r="I132" s="29"/>
      <c r="J132" s="29"/>
      <c r="K132" s="29"/>
      <c r="L132" s="29"/>
    </row>
    <row r="133" spans="1:12" ht="25.5">
      <c r="A133" s="51" t="s">
        <v>97</v>
      </c>
      <c r="B133" s="35" t="s">
        <v>136</v>
      </c>
      <c r="C133" s="35" t="s">
        <v>112</v>
      </c>
      <c r="D133" s="36" t="s">
        <v>204</v>
      </c>
      <c r="E133" s="35" t="s">
        <v>98</v>
      </c>
      <c r="F133" s="37">
        <v>1.1000000000000001</v>
      </c>
      <c r="G133" s="29"/>
      <c r="H133" s="29"/>
      <c r="I133" s="29"/>
      <c r="J133" s="29"/>
      <c r="K133" s="29"/>
      <c r="L133" s="29"/>
    </row>
    <row r="134" spans="1:12">
      <c r="G134" s="29"/>
      <c r="H134" s="29"/>
      <c r="I134" s="29"/>
      <c r="J134" s="29"/>
      <c r="K134" s="29"/>
      <c r="L134" s="29"/>
    </row>
    <row r="135" spans="1:12">
      <c r="A135" s="29"/>
      <c r="B135" s="29"/>
      <c r="C135" s="29"/>
      <c r="D135" s="30"/>
      <c r="E135" s="29"/>
      <c r="F135" s="82"/>
      <c r="G135" s="29"/>
      <c r="H135" s="29"/>
      <c r="I135" s="29"/>
      <c r="J135" s="29"/>
      <c r="K135" s="29"/>
      <c r="L135" s="29"/>
    </row>
    <row r="136" spans="1:12">
      <c r="A136" s="29"/>
      <c r="B136" s="29"/>
      <c r="C136" s="29"/>
      <c r="D136" s="30"/>
      <c r="E136" s="29"/>
      <c r="F136" s="82"/>
      <c r="G136" s="29"/>
      <c r="H136" s="29"/>
      <c r="I136" s="29"/>
      <c r="J136" s="29"/>
      <c r="K136" s="29"/>
      <c r="L136" s="29"/>
    </row>
    <row r="137" spans="1:12">
      <c r="A137" s="29"/>
      <c r="B137" s="29"/>
      <c r="C137" s="29"/>
      <c r="D137" s="30"/>
      <c r="E137" s="29"/>
      <c r="F137" s="82"/>
      <c r="G137" s="29"/>
      <c r="H137" s="29"/>
      <c r="I137" s="29"/>
      <c r="J137" s="29"/>
      <c r="K137" s="29"/>
      <c r="L137" s="29"/>
    </row>
    <row r="138" spans="1:12">
      <c r="A138" s="29"/>
      <c r="B138" s="29"/>
      <c r="C138" s="29"/>
      <c r="D138" s="30"/>
      <c r="E138" s="29"/>
      <c r="F138" s="82"/>
      <c r="G138" s="29"/>
      <c r="H138" s="29"/>
      <c r="I138" s="29"/>
      <c r="J138" s="29"/>
      <c r="K138" s="29"/>
      <c r="L138" s="29"/>
    </row>
    <row r="139" spans="1:12">
      <c r="A139" s="29"/>
      <c r="B139" s="29"/>
      <c r="C139" s="29"/>
      <c r="D139" s="30"/>
      <c r="E139" s="29"/>
      <c r="F139" s="82"/>
      <c r="G139" s="29"/>
      <c r="H139" s="29"/>
      <c r="I139" s="29"/>
      <c r="J139" s="29"/>
      <c r="K139" s="29"/>
      <c r="L139" s="29"/>
    </row>
    <row r="140" spans="1:12">
      <c r="A140" s="29"/>
      <c r="B140" s="29"/>
      <c r="C140" s="29"/>
      <c r="D140" s="30"/>
      <c r="E140" s="29"/>
      <c r="F140" s="82"/>
      <c r="G140" s="29"/>
      <c r="H140" s="29"/>
      <c r="I140" s="29"/>
      <c r="J140" s="29"/>
      <c r="K140" s="29"/>
      <c r="L140" s="29"/>
    </row>
    <row r="141" spans="1:12">
      <c r="A141" s="29"/>
      <c r="B141" s="29"/>
      <c r="C141" s="29"/>
      <c r="D141" s="30"/>
      <c r="E141" s="29"/>
      <c r="F141" s="82"/>
      <c r="G141" s="29"/>
      <c r="H141" s="29"/>
      <c r="I141" s="29"/>
      <c r="J141" s="29"/>
      <c r="K141" s="29"/>
      <c r="L141" s="29"/>
    </row>
    <row r="142" spans="1:12">
      <c r="A142" s="29"/>
      <c r="B142" s="29"/>
      <c r="C142" s="29"/>
      <c r="D142" s="30"/>
      <c r="E142" s="29"/>
      <c r="F142" s="82"/>
      <c r="G142" s="29"/>
      <c r="H142" s="29"/>
      <c r="I142" s="29"/>
      <c r="J142" s="29"/>
      <c r="K142" s="29"/>
      <c r="L142" s="29"/>
    </row>
    <row r="143" spans="1:12">
      <c r="A143" s="29"/>
      <c r="B143" s="29"/>
      <c r="C143" s="29"/>
      <c r="D143" s="30"/>
      <c r="E143" s="29"/>
      <c r="F143" s="82"/>
      <c r="G143" s="29"/>
      <c r="H143" s="29"/>
      <c r="I143" s="29"/>
      <c r="J143" s="29"/>
      <c r="K143" s="29"/>
      <c r="L143" s="29"/>
    </row>
    <row r="144" spans="1:12">
      <c r="A144" s="29"/>
      <c r="B144" s="29"/>
      <c r="C144" s="29"/>
      <c r="D144" s="30"/>
      <c r="E144" s="29"/>
      <c r="F144" s="82"/>
      <c r="G144" s="29"/>
      <c r="H144" s="29"/>
      <c r="I144" s="29"/>
      <c r="J144" s="29"/>
      <c r="K144" s="29"/>
      <c r="L144" s="29"/>
    </row>
    <row r="145" spans="1:12">
      <c r="A145" s="29"/>
      <c r="B145" s="29"/>
      <c r="C145" s="29"/>
      <c r="D145" s="30"/>
      <c r="E145" s="29"/>
      <c r="F145" s="82"/>
      <c r="G145" s="29"/>
      <c r="H145" s="29"/>
      <c r="I145" s="29"/>
      <c r="J145" s="29"/>
      <c r="K145" s="29"/>
      <c r="L145" s="29"/>
    </row>
    <row r="146" spans="1:12">
      <c r="A146" s="29"/>
      <c r="B146" s="29"/>
      <c r="C146" s="29"/>
      <c r="D146" s="30"/>
      <c r="E146" s="29"/>
      <c r="F146" s="82"/>
      <c r="G146" s="29"/>
      <c r="H146" s="29"/>
      <c r="I146" s="29"/>
      <c r="J146" s="29"/>
      <c r="K146" s="29"/>
      <c r="L146" s="29"/>
    </row>
    <row r="147" spans="1:12">
      <c r="A147" s="29"/>
      <c r="B147" s="29"/>
      <c r="C147" s="29"/>
      <c r="D147" s="30"/>
      <c r="E147" s="29"/>
      <c r="F147" s="82"/>
      <c r="G147" s="29"/>
      <c r="H147" s="29"/>
      <c r="I147" s="29"/>
      <c r="J147" s="29"/>
      <c r="K147" s="29"/>
      <c r="L147" s="29"/>
    </row>
    <row r="148" spans="1:12">
      <c r="A148" s="29"/>
      <c r="B148" s="29"/>
      <c r="C148" s="29"/>
      <c r="D148" s="30"/>
      <c r="E148" s="29"/>
      <c r="F148" s="82"/>
      <c r="G148" s="29"/>
      <c r="H148" s="29"/>
      <c r="I148" s="29"/>
      <c r="J148" s="29"/>
      <c r="K148" s="29"/>
      <c r="L148" s="29"/>
    </row>
    <row r="149" spans="1:12">
      <c r="A149" s="29"/>
      <c r="B149" s="29"/>
      <c r="C149" s="29"/>
      <c r="D149" s="30"/>
      <c r="E149" s="29"/>
      <c r="F149" s="82"/>
      <c r="G149" s="29"/>
      <c r="H149" s="29"/>
      <c r="I149" s="29"/>
      <c r="J149" s="29"/>
      <c r="K149" s="29"/>
      <c r="L149" s="29"/>
    </row>
    <row r="150" spans="1:12">
      <c r="A150" s="29"/>
      <c r="B150" s="29"/>
      <c r="C150" s="29"/>
      <c r="D150" s="30"/>
      <c r="E150" s="29"/>
      <c r="F150" s="82"/>
      <c r="G150" s="29"/>
      <c r="H150" s="29"/>
      <c r="I150" s="29"/>
      <c r="J150" s="29"/>
      <c r="K150" s="29"/>
      <c r="L150" s="29"/>
    </row>
    <row r="151" spans="1:12">
      <c r="A151" s="29"/>
      <c r="B151" s="29"/>
      <c r="C151" s="29"/>
      <c r="D151" s="30"/>
      <c r="E151" s="29"/>
      <c r="F151" s="82"/>
      <c r="G151" s="29"/>
      <c r="H151" s="29"/>
      <c r="I151" s="29"/>
      <c r="J151" s="29"/>
      <c r="K151" s="29"/>
      <c r="L151" s="29"/>
    </row>
    <row r="152" spans="1:12">
      <c r="A152" s="29"/>
      <c r="B152" s="29"/>
      <c r="C152" s="29"/>
      <c r="D152" s="30"/>
      <c r="E152" s="29"/>
      <c r="F152" s="82"/>
      <c r="G152" s="29"/>
      <c r="H152" s="29"/>
      <c r="I152" s="29"/>
      <c r="J152" s="29"/>
      <c r="K152" s="29"/>
      <c r="L152" s="29"/>
    </row>
    <row r="153" spans="1:12">
      <c r="A153" s="29"/>
      <c r="B153" s="29"/>
      <c r="C153" s="29"/>
      <c r="D153" s="30"/>
      <c r="E153" s="29"/>
      <c r="F153" s="82"/>
      <c r="G153" s="29"/>
      <c r="H153" s="29"/>
      <c r="I153" s="29"/>
      <c r="J153" s="29"/>
      <c r="K153" s="29"/>
      <c r="L153" s="29"/>
    </row>
    <row r="154" spans="1:12">
      <c r="A154" s="29"/>
      <c r="B154" s="29"/>
      <c r="C154" s="29"/>
      <c r="D154" s="30"/>
      <c r="E154" s="29"/>
      <c r="F154" s="82"/>
      <c r="G154" s="29"/>
      <c r="H154" s="29"/>
      <c r="I154" s="29"/>
      <c r="J154" s="29"/>
      <c r="K154" s="29"/>
      <c r="L154" s="29"/>
    </row>
    <row r="155" spans="1:12">
      <c r="A155" s="29"/>
      <c r="B155" s="29"/>
      <c r="C155" s="29"/>
      <c r="D155" s="30"/>
      <c r="E155" s="29"/>
      <c r="F155" s="82"/>
      <c r="G155" s="29"/>
      <c r="H155" s="29"/>
      <c r="I155" s="29"/>
      <c r="J155" s="29"/>
      <c r="K155" s="29"/>
      <c r="L155" s="29"/>
    </row>
    <row r="156" spans="1:12">
      <c r="A156" s="29"/>
      <c r="B156" s="29"/>
      <c r="C156" s="29"/>
      <c r="D156" s="30"/>
      <c r="E156" s="29"/>
      <c r="F156" s="82"/>
      <c r="G156" s="29"/>
      <c r="H156" s="29"/>
      <c r="I156" s="29"/>
      <c r="J156" s="29"/>
      <c r="K156" s="29"/>
      <c r="L156" s="29"/>
    </row>
    <row r="157" spans="1:12">
      <c r="A157" s="29"/>
      <c r="B157" s="29"/>
      <c r="C157" s="29"/>
      <c r="D157" s="30"/>
      <c r="E157" s="29"/>
      <c r="F157" s="82"/>
      <c r="G157" s="29"/>
      <c r="H157" s="29"/>
      <c r="I157" s="29"/>
      <c r="J157" s="29"/>
      <c r="K157" s="29"/>
      <c r="L157" s="29"/>
    </row>
    <row r="158" spans="1:12">
      <c r="A158" s="29"/>
      <c r="B158" s="29"/>
      <c r="C158" s="29"/>
      <c r="D158" s="30"/>
      <c r="E158" s="29"/>
      <c r="F158" s="82"/>
      <c r="G158" s="29"/>
      <c r="H158" s="29"/>
      <c r="I158" s="29"/>
      <c r="J158" s="29"/>
      <c r="K158" s="29"/>
      <c r="L158" s="29"/>
    </row>
    <row r="159" spans="1:12">
      <c r="A159" s="29"/>
      <c r="B159" s="29"/>
      <c r="C159" s="29"/>
      <c r="D159" s="30"/>
      <c r="E159" s="29"/>
      <c r="F159" s="82"/>
      <c r="G159" s="29"/>
      <c r="H159" s="29"/>
      <c r="I159" s="29"/>
      <c r="J159" s="29"/>
      <c r="K159" s="29"/>
      <c r="L159" s="29"/>
    </row>
    <row r="160" spans="1:12">
      <c r="A160" s="29"/>
      <c r="B160" s="29"/>
      <c r="C160" s="29"/>
      <c r="D160" s="30"/>
      <c r="E160" s="29"/>
      <c r="F160" s="82"/>
      <c r="G160" s="29"/>
      <c r="H160" s="29"/>
      <c r="I160" s="29"/>
      <c r="J160" s="29"/>
      <c r="K160" s="29"/>
      <c r="L160" s="29"/>
    </row>
    <row r="161" spans="1:12">
      <c r="A161" s="29"/>
      <c r="B161" s="29"/>
      <c r="C161" s="29"/>
      <c r="D161" s="30"/>
      <c r="E161" s="29"/>
      <c r="F161" s="82"/>
      <c r="G161" s="29"/>
      <c r="H161" s="29"/>
      <c r="I161" s="29"/>
      <c r="J161" s="29"/>
      <c r="K161" s="29"/>
      <c r="L161" s="29"/>
    </row>
    <row r="162" spans="1:12">
      <c r="A162" s="29"/>
      <c r="B162" s="29"/>
      <c r="C162" s="29"/>
      <c r="D162" s="30"/>
      <c r="E162" s="29"/>
      <c r="F162" s="82"/>
      <c r="G162" s="29"/>
      <c r="H162" s="29"/>
      <c r="I162" s="29"/>
      <c r="J162" s="29"/>
      <c r="K162" s="29"/>
      <c r="L162" s="29"/>
    </row>
    <row r="163" spans="1:12">
      <c r="A163" s="29"/>
      <c r="B163" s="29"/>
      <c r="C163" s="29"/>
      <c r="D163" s="30"/>
      <c r="E163" s="29"/>
      <c r="F163" s="82"/>
      <c r="G163" s="29"/>
      <c r="H163" s="29"/>
      <c r="I163" s="29"/>
      <c r="J163" s="29"/>
      <c r="K163" s="29"/>
      <c r="L163" s="29"/>
    </row>
    <row r="164" spans="1:12">
      <c r="A164" s="29"/>
      <c r="B164" s="29"/>
      <c r="C164" s="29"/>
      <c r="D164" s="30"/>
      <c r="E164" s="29"/>
      <c r="F164" s="82"/>
      <c r="G164" s="29"/>
      <c r="H164" s="29"/>
      <c r="I164" s="29"/>
      <c r="J164" s="29"/>
      <c r="K164" s="29"/>
      <c r="L164" s="29"/>
    </row>
    <row r="165" spans="1:12">
      <c r="A165" s="29"/>
      <c r="B165" s="29"/>
      <c r="C165" s="29"/>
      <c r="D165" s="30"/>
      <c r="E165" s="29"/>
      <c r="F165" s="82"/>
      <c r="G165" s="29"/>
      <c r="H165" s="29"/>
      <c r="I165" s="29"/>
      <c r="J165" s="29"/>
      <c r="K165" s="29"/>
      <c r="L165" s="29"/>
    </row>
    <row r="166" spans="1:12">
      <c r="A166" s="29"/>
      <c r="B166" s="29"/>
      <c r="C166" s="29"/>
      <c r="D166" s="30"/>
      <c r="E166" s="29"/>
      <c r="F166" s="82"/>
      <c r="G166" s="29"/>
      <c r="H166" s="29"/>
      <c r="I166" s="29"/>
      <c r="J166" s="29"/>
      <c r="K166" s="29"/>
      <c r="L166" s="29"/>
    </row>
    <row r="167" spans="1:12">
      <c r="A167" s="29"/>
      <c r="B167" s="29"/>
      <c r="C167" s="29"/>
      <c r="D167" s="30"/>
      <c r="E167" s="29"/>
      <c r="F167" s="82"/>
      <c r="G167" s="29"/>
      <c r="H167" s="29"/>
      <c r="I167" s="29"/>
      <c r="J167" s="29"/>
      <c r="K167" s="29"/>
      <c r="L167" s="29"/>
    </row>
    <row r="168" spans="1:12">
      <c r="A168" s="29"/>
      <c r="B168" s="29"/>
      <c r="C168" s="29"/>
      <c r="D168" s="30"/>
      <c r="E168" s="29"/>
      <c r="F168" s="82"/>
      <c r="G168" s="29"/>
      <c r="H168" s="29"/>
      <c r="I168" s="29"/>
      <c r="J168" s="29"/>
      <c r="K168" s="29"/>
      <c r="L168" s="29"/>
    </row>
    <row r="169" spans="1:12">
      <c r="A169" s="29"/>
      <c r="B169" s="29"/>
      <c r="C169" s="29"/>
      <c r="D169" s="30"/>
      <c r="E169" s="29"/>
      <c r="F169" s="82"/>
      <c r="G169" s="29"/>
      <c r="H169" s="29"/>
      <c r="I169" s="29"/>
      <c r="J169" s="29"/>
      <c r="K169" s="29"/>
      <c r="L169" s="29"/>
    </row>
    <row r="170" spans="1:12">
      <c r="A170" s="29"/>
      <c r="B170" s="29"/>
      <c r="C170" s="29"/>
      <c r="D170" s="30"/>
      <c r="E170" s="29"/>
      <c r="F170" s="82"/>
      <c r="G170" s="29"/>
      <c r="H170" s="29"/>
      <c r="I170" s="29"/>
      <c r="J170" s="29"/>
      <c r="K170" s="29"/>
      <c r="L170" s="29"/>
    </row>
    <row r="171" spans="1:12">
      <c r="A171" s="29"/>
      <c r="B171" s="29"/>
      <c r="C171" s="29"/>
      <c r="D171" s="30"/>
      <c r="E171" s="29"/>
      <c r="F171" s="82"/>
      <c r="G171" s="29"/>
      <c r="H171" s="29"/>
      <c r="I171" s="29"/>
      <c r="J171" s="29"/>
      <c r="K171" s="29"/>
      <c r="L171" s="29"/>
    </row>
    <row r="172" spans="1:12">
      <c r="A172" s="29"/>
      <c r="B172" s="29"/>
      <c r="C172" s="29"/>
      <c r="D172" s="30"/>
      <c r="E172" s="29"/>
      <c r="F172" s="82"/>
      <c r="G172" s="29"/>
      <c r="H172" s="29"/>
      <c r="I172" s="29"/>
      <c r="J172" s="29"/>
      <c r="K172" s="29"/>
      <c r="L172" s="29"/>
    </row>
    <row r="173" spans="1:12">
      <c r="A173" s="29"/>
      <c r="B173" s="29"/>
      <c r="C173" s="29"/>
      <c r="D173" s="30"/>
      <c r="E173" s="29"/>
      <c r="F173" s="82"/>
      <c r="G173" s="29"/>
      <c r="H173" s="29"/>
      <c r="I173" s="29"/>
      <c r="J173" s="29"/>
      <c r="K173" s="29"/>
      <c r="L173" s="29"/>
    </row>
    <row r="174" spans="1:12">
      <c r="A174" s="29"/>
      <c r="B174" s="29"/>
      <c r="C174" s="29"/>
      <c r="D174" s="30"/>
      <c r="E174" s="29"/>
      <c r="F174" s="82"/>
      <c r="G174" s="29"/>
      <c r="H174" s="29"/>
      <c r="I174" s="29"/>
      <c r="J174" s="29"/>
      <c r="K174" s="29"/>
      <c r="L174" s="29"/>
    </row>
    <row r="175" spans="1:12">
      <c r="A175" s="29"/>
      <c r="B175" s="29"/>
      <c r="C175" s="29"/>
      <c r="D175" s="30"/>
      <c r="E175" s="29"/>
      <c r="F175" s="82"/>
      <c r="G175" s="29"/>
      <c r="H175" s="29"/>
      <c r="I175" s="29"/>
      <c r="J175" s="29"/>
      <c r="K175" s="29"/>
      <c r="L175" s="29"/>
    </row>
    <row r="176" spans="1:12">
      <c r="A176" s="29"/>
      <c r="B176" s="29"/>
      <c r="C176" s="29"/>
      <c r="D176" s="30"/>
      <c r="E176" s="29"/>
      <c r="F176" s="82"/>
      <c r="G176" s="29"/>
      <c r="H176" s="29"/>
      <c r="I176" s="29"/>
      <c r="J176" s="29"/>
      <c r="K176" s="29"/>
      <c r="L176" s="29"/>
    </row>
    <row r="177" spans="1:12">
      <c r="A177" s="29"/>
      <c r="B177" s="29"/>
      <c r="C177" s="29"/>
      <c r="D177" s="30"/>
      <c r="E177" s="29"/>
      <c r="F177" s="82"/>
      <c r="G177" s="29"/>
      <c r="H177" s="29"/>
      <c r="I177" s="29"/>
      <c r="J177" s="29"/>
      <c r="K177" s="29"/>
      <c r="L177" s="29"/>
    </row>
    <row r="178" spans="1:12">
      <c r="A178" s="29"/>
      <c r="B178" s="29"/>
      <c r="C178" s="29"/>
      <c r="D178" s="30"/>
      <c r="E178" s="29"/>
      <c r="F178" s="82"/>
      <c r="G178" s="29"/>
      <c r="H178" s="29"/>
      <c r="I178" s="29"/>
      <c r="J178" s="29"/>
      <c r="K178" s="29"/>
      <c r="L178" s="29"/>
    </row>
    <row r="179" spans="1:12">
      <c r="A179" s="29"/>
      <c r="B179" s="29"/>
      <c r="C179" s="29"/>
      <c r="D179" s="30"/>
      <c r="E179" s="29"/>
      <c r="F179" s="82"/>
      <c r="G179" s="29"/>
      <c r="H179" s="29"/>
      <c r="I179" s="29"/>
      <c r="J179" s="29"/>
      <c r="K179" s="29"/>
      <c r="L179" s="29"/>
    </row>
    <row r="180" spans="1:12">
      <c r="A180" s="29"/>
      <c r="B180" s="29"/>
      <c r="C180" s="29"/>
      <c r="D180" s="30"/>
      <c r="E180" s="29"/>
      <c r="F180" s="82"/>
      <c r="G180" s="29"/>
      <c r="H180" s="29"/>
      <c r="I180" s="29"/>
      <c r="J180" s="29"/>
      <c r="K180" s="29"/>
      <c r="L180" s="29"/>
    </row>
    <row r="181" spans="1:12">
      <c r="A181" s="29"/>
      <c r="B181" s="29"/>
      <c r="C181" s="29"/>
      <c r="D181" s="30"/>
      <c r="E181" s="29"/>
      <c r="F181" s="82"/>
      <c r="G181" s="29"/>
      <c r="H181" s="29"/>
      <c r="I181" s="29"/>
      <c r="J181" s="29"/>
      <c r="K181" s="29"/>
      <c r="L181" s="29"/>
    </row>
    <row r="182" spans="1:12">
      <c r="A182" s="29"/>
      <c r="B182" s="29"/>
      <c r="C182" s="29"/>
      <c r="D182" s="30"/>
      <c r="E182" s="29"/>
      <c r="F182" s="82"/>
      <c r="G182" s="29"/>
      <c r="H182" s="29"/>
      <c r="I182" s="29"/>
      <c r="J182" s="29"/>
      <c r="K182" s="29"/>
      <c r="L182" s="29"/>
    </row>
    <row r="183" spans="1:12">
      <c r="A183" s="29"/>
      <c r="B183" s="29"/>
      <c r="C183" s="29"/>
      <c r="D183" s="30"/>
      <c r="E183" s="29"/>
      <c r="F183" s="82"/>
      <c r="G183" s="29"/>
      <c r="H183" s="29"/>
      <c r="I183" s="29"/>
      <c r="J183" s="29"/>
      <c r="K183" s="29"/>
      <c r="L183" s="29"/>
    </row>
    <row r="184" spans="1:12">
      <c r="A184" s="29"/>
      <c r="B184" s="29"/>
      <c r="C184" s="29"/>
      <c r="D184" s="30"/>
      <c r="E184" s="29"/>
      <c r="F184" s="82"/>
      <c r="G184" s="29"/>
      <c r="H184" s="29"/>
      <c r="I184" s="29"/>
      <c r="J184" s="29"/>
      <c r="K184" s="29"/>
      <c r="L184" s="29"/>
    </row>
    <row r="185" spans="1:12">
      <c r="A185" s="29"/>
      <c r="B185" s="29"/>
      <c r="C185" s="29"/>
      <c r="D185" s="30"/>
      <c r="E185" s="29"/>
      <c r="F185" s="82"/>
      <c r="G185" s="29"/>
      <c r="H185" s="29"/>
      <c r="I185" s="29"/>
      <c r="J185" s="29"/>
      <c r="K185" s="29"/>
      <c r="L185" s="29"/>
    </row>
    <row r="186" spans="1:12">
      <c r="A186" s="29"/>
      <c r="B186" s="29"/>
      <c r="C186" s="29"/>
      <c r="D186" s="30"/>
      <c r="E186" s="29"/>
      <c r="F186" s="82"/>
      <c r="G186" s="29"/>
      <c r="H186" s="29"/>
      <c r="I186" s="29"/>
      <c r="J186" s="29"/>
      <c r="K186" s="29"/>
      <c r="L186" s="29"/>
    </row>
    <row r="187" spans="1:12">
      <c r="A187" s="29"/>
      <c r="B187" s="29"/>
      <c r="C187" s="29"/>
      <c r="D187" s="30"/>
      <c r="E187" s="29"/>
      <c r="F187" s="82"/>
      <c r="G187" s="29"/>
      <c r="H187" s="29"/>
      <c r="I187" s="29"/>
      <c r="J187" s="29"/>
      <c r="K187" s="29"/>
      <c r="L187" s="29"/>
    </row>
    <row r="188" spans="1:12">
      <c r="A188" s="29"/>
      <c r="B188" s="29"/>
      <c r="C188" s="29"/>
      <c r="D188" s="30"/>
      <c r="E188" s="29"/>
      <c r="F188" s="82"/>
      <c r="G188" s="29"/>
      <c r="H188" s="29"/>
      <c r="I188" s="29"/>
      <c r="J188" s="29"/>
      <c r="K188" s="29"/>
      <c r="L188" s="29"/>
    </row>
    <row r="189" spans="1:12">
      <c r="A189" s="29"/>
      <c r="B189" s="29"/>
      <c r="C189" s="29"/>
      <c r="D189" s="30"/>
      <c r="E189" s="29"/>
      <c r="F189" s="82"/>
      <c r="G189" s="29"/>
      <c r="H189" s="29"/>
      <c r="I189" s="29"/>
      <c r="J189" s="29"/>
      <c r="K189" s="29"/>
      <c r="L189" s="29"/>
    </row>
    <row r="190" spans="1:12">
      <c r="A190" s="29"/>
      <c r="B190" s="29"/>
      <c r="C190" s="29"/>
      <c r="D190" s="30"/>
      <c r="E190" s="29"/>
      <c r="F190" s="82"/>
      <c r="G190" s="29"/>
      <c r="H190" s="29"/>
      <c r="I190" s="29"/>
      <c r="J190" s="29"/>
      <c r="K190" s="29"/>
      <c r="L190" s="29"/>
    </row>
    <row r="191" spans="1:12">
      <c r="A191" s="29"/>
      <c r="B191" s="29"/>
      <c r="C191" s="29"/>
      <c r="D191" s="30"/>
      <c r="E191" s="29"/>
      <c r="F191" s="82"/>
      <c r="G191" s="29"/>
      <c r="H191" s="29"/>
      <c r="I191" s="29"/>
      <c r="J191" s="29"/>
      <c r="K191" s="29"/>
      <c r="L191" s="29"/>
    </row>
    <row r="192" spans="1:12">
      <c r="A192" s="29"/>
      <c r="B192" s="29"/>
      <c r="C192" s="29"/>
      <c r="D192" s="30"/>
      <c r="E192" s="29"/>
      <c r="F192" s="82"/>
      <c r="G192" s="29"/>
      <c r="H192" s="29"/>
      <c r="I192" s="29"/>
      <c r="J192" s="29"/>
      <c r="K192" s="29"/>
      <c r="L192" s="29"/>
    </row>
    <row r="193" spans="1:12">
      <c r="A193" s="29"/>
      <c r="B193" s="29"/>
      <c r="C193" s="29"/>
      <c r="D193" s="30"/>
      <c r="E193" s="29"/>
      <c r="F193" s="82"/>
      <c r="G193" s="29"/>
      <c r="H193" s="29"/>
      <c r="I193" s="29"/>
      <c r="J193" s="29"/>
      <c r="K193" s="29"/>
      <c r="L193" s="29"/>
    </row>
    <row r="194" spans="1:12">
      <c r="A194" s="29"/>
      <c r="B194" s="29"/>
      <c r="C194" s="29"/>
      <c r="D194" s="30"/>
      <c r="E194" s="29"/>
      <c r="F194" s="82"/>
      <c r="G194" s="29"/>
      <c r="H194" s="29"/>
      <c r="I194" s="29"/>
      <c r="J194" s="29"/>
      <c r="K194" s="29"/>
      <c r="L194" s="29"/>
    </row>
    <row r="195" spans="1:12">
      <c r="A195" s="29"/>
      <c r="B195" s="29"/>
      <c r="C195" s="29"/>
      <c r="D195" s="30"/>
      <c r="E195" s="29"/>
      <c r="F195" s="82"/>
      <c r="G195" s="29"/>
      <c r="H195" s="29"/>
      <c r="I195" s="29"/>
      <c r="J195" s="29"/>
      <c r="K195" s="29"/>
      <c r="L195" s="29"/>
    </row>
    <row r="196" spans="1:12">
      <c r="A196" s="29"/>
      <c r="B196" s="29"/>
      <c r="C196" s="29"/>
      <c r="D196" s="30"/>
      <c r="E196" s="29"/>
      <c r="F196" s="82"/>
      <c r="G196" s="29"/>
      <c r="H196" s="29"/>
      <c r="I196" s="29"/>
      <c r="J196" s="29"/>
      <c r="K196" s="29"/>
      <c r="L196" s="29"/>
    </row>
    <row r="197" spans="1:12">
      <c r="A197" s="29"/>
      <c r="B197" s="29"/>
      <c r="C197" s="29"/>
      <c r="D197" s="30"/>
      <c r="E197" s="29"/>
      <c r="F197" s="82"/>
      <c r="G197" s="29"/>
      <c r="H197" s="29"/>
      <c r="I197" s="29"/>
      <c r="J197" s="29"/>
      <c r="K197" s="29"/>
      <c r="L197" s="29"/>
    </row>
    <row r="198" spans="1:12">
      <c r="A198" s="29"/>
      <c r="B198" s="29"/>
      <c r="C198" s="29"/>
      <c r="D198" s="30"/>
      <c r="E198" s="29"/>
      <c r="F198" s="82"/>
      <c r="G198" s="29"/>
      <c r="H198" s="29"/>
      <c r="I198" s="29"/>
      <c r="J198" s="29"/>
      <c r="K198" s="29"/>
      <c r="L198" s="29"/>
    </row>
    <row r="199" spans="1:12">
      <c r="A199" s="29"/>
      <c r="B199" s="29"/>
      <c r="C199" s="29"/>
      <c r="D199" s="30"/>
      <c r="E199" s="29"/>
      <c r="F199" s="82"/>
      <c r="G199" s="29"/>
      <c r="H199" s="29"/>
      <c r="I199" s="29"/>
      <c r="J199" s="29"/>
      <c r="K199" s="29"/>
      <c r="L199" s="29"/>
    </row>
    <row r="200" spans="1:12">
      <c r="A200" s="29"/>
      <c r="B200" s="29"/>
      <c r="C200" s="29"/>
      <c r="D200" s="30"/>
      <c r="E200" s="29"/>
      <c r="F200" s="82"/>
      <c r="G200" s="29"/>
      <c r="H200" s="29"/>
      <c r="I200" s="29"/>
      <c r="J200" s="29"/>
      <c r="K200" s="29"/>
      <c r="L200" s="29"/>
    </row>
    <row r="201" spans="1:12">
      <c r="A201" s="29"/>
      <c r="B201" s="29"/>
      <c r="C201" s="29"/>
      <c r="D201" s="30"/>
      <c r="E201" s="29"/>
      <c r="F201" s="82"/>
      <c r="G201" s="29"/>
      <c r="H201" s="29"/>
      <c r="I201" s="29"/>
      <c r="J201" s="29"/>
      <c r="K201" s="29"/>
      <c r="L201" s="29"/>
    </row>
    <row r="202" spans="1:12">
      <c r="A202" s="29"/>
      <c r="B202" s="29"/>
      <c r="C202" s="29"/>
      <c r="D202" s="30"/>
      <c r="E202" s="29"/>
      <c r="F202" s="82"/>
      <c r="G202" s="29"/>
      <c r="H202" s="29"/>
      <c r="I202" s="29"/>
      <c r="J202" s="29"/>
      <c r="K202" s="29"/>
      <c r="L202" s="29"/>
    </row>
    <row r="203" spans="1:12">
      <c r="A203" s="29"/>
      <c r="B203" s="29"/>
      <c r="C203" s="29"/>
      <c r="D203" s="30"/>
      <c r="E203" s="29"/>
      <c r="F203" s="82"/>
      <c r="G203" s="29"/>
      <c r="H203" s="29"/>
      <c r="I203" s="29"/>
      <c r="J203" s="29"/>
      <c r="K203" s="29"/>
      <c r="L203" s="29"/>
    </row>
    <row r="204" spans="1:12">
      <c r="A204" s="29"/>
      <c r="B204" s="29"/>
      <c r="C204" s="29"/>
      <c r="D204" s="30"/>
      <c r="E204" s="29"/>
      <c r="F204" s="82"/>
      <c r="G204" s="29"/>
      <c r="H204" s="29"/>
      <c r="I204" s="29"/>
      <c r="J204" s="29"/>
      <c r="K204" s="29"/>
      <c r="L204" s="29"/>
    </row>
    <row r="205" spans="1:12">
      <c r="A205" s="29"/>
      <c r="B205" s="29"/>
      <c r="C205" s="29"/>
      <c r="D205" s="30"/>
      <c r="E205" s="29"/>
      <c r="F205" s="82"/>
      <c r="G205" s="29"/>
      <c r="H205" s="29"/>
      <c r="I205" s="29"/>
      <c r="J205" s="29"/>
      <c r="K205" s="29"/>
      <c r="L205" s="29"/>
    </row>
    <row r="206" spans="1:12">
      <c r="A206" s="29"/>
      <c r="B206" s="29"/>
      <c r="C206" s="29"/>
      <c r="D206" s="30"/>
      <c r="E206" s="29"/>
      <c r="F206" s="82"/>
      <c r="G206" s="29"/>
      <c r="H206" s="29"/>
      <c r="I206" s="29"/>
      <c r="J206" s="29"/>
      <c r="K206" s="29"/>
      <c r="L206" s="29"/>
    </row>
    <row r="207" spans="1:12">
      <c r="A207" s="29"/>
      <c r="B207" s="29"/>
      <c r="C207" s="29"/>
      <c r="D207" s="30"/>
      <c r="E207" s="29"/>
      <c r="F207" s="82"/>
      <c r="G207" s="29"/>
      <c r="H207" s="29"/>
      <c r="I207" s="29"/>
      <c r="J207" s="29"/>
      <c r="K207" s="29"/>
      <c r="L207" s="29"/>
    </row>
    <row r="208" spans="1:12">
      <c r="A208" s="29"/>
      <c r="B208" s="29"/>
      <c r="C208" s="29"/>
      <c r="D208" s="30"/>
      <c r="E208" s="29"/>
      <c r="F208" s="82"/>
      <c r="G208" s="29"/>
      <c r="H208" s="29"/>
      <c r="I208" s="29"/>
      <c r="J208" s="29"/>
      <c r="K208" s="29"/>
      <c r="L208" s="29"/>
    </row>
    <row r="209" spans="1:12">
      <c r="A209" s="29"/>
      <c r="B209" s="29"/>
      <c r="C209" s="29"/>
      <c r="D209" s="30"/>
      <c r="E209" s="29"/>
      <c r="F209" s="82"/>
      <c r="G209" s="29"/>
      <c r="H209" s="29"/>
      <c r="I209" s="29"/>
      <c r="J209" s="29"/>
      <c r="K209" s="29"/>
      <c r="L209" s="29"/>
    </row>
    <row r="210" spans="1:12">
      <c r="A210" s="29"/>
      <c r="B210" s="29"/>
      <c r="C210" s="29"/>
      <c r="D210" s="30"/>
      <c r="E210" s="29"/>
      <c r="F210" s="82"/>
      <c r="G210" s="29"/>
      <c r="H210" s="29"/>
      <c r="I210" s="29"/>
      <c r="J210" s="29"/>
      <c r="K210" s="29"/>
      <c r="L210" s="29"/>
    </row>
    <row r="211" spans="1:12">
      <c r="A211" s="29"/>
      <c r="B211" s="29"/>
      <c r="C211" s="29"/>
      <c r="D211" s="30"/>
      <c r="E211" s="29"/>
      <c r="F211" s="82"/>
      <c r="G211" s="29"/>
      <c r="H211" s="29"/>
      <c r="I211" s="29"/>
      <c r="J211" s="29"/>
      <c r="K211" s="29"/>
      <c r="L211" s="29"/>
    </row>
    <row r="212" spans="1:12">
      <c r="A212" s="29"/>
      <c r="B212" s="29"/>
      <c r="C212" s="29"/>
      <c r="D212" s="30"/>
      <c r="E212" s="29"/>
      <c r="F212" s="82"/>
      <c r="G212" s="29"/>
      <c r="H212" s="29"/>
      <c r="I212" s="29"/>
      <c r="J212" s="29"/>
      <c r="K212" s="29"/>
      <c r="L212" s="29"/>
    </row>
    <row r="213" spans="1:12">
      <c r="A213" s="29"/>
      <c r="B213" s="29"/>
      <c r="C213" s="29"/>
      <c r="D213" s="30"/>
      <c r="E213" s="29"/>
      <c r="F213" s="82"/>
      <c r="G213" s="29"/>
      <c r="H213" s="29"/>
      <c r="I213" s="29"/>
      <c r="J213" s="29"/>
      <c r="K213" s="29"/>
      <c r="L213" s="29"/>
    </row>
    <row r="214" spans="1:12">
      <c r="A214" s="29"/>
      <c r="B214" s="29"/>
      <c r="C214" s="29"/>
      <c r="D214" s="30"/>
      <c r="E214" s="29"/>
      <c r="F214" s="82"/>
      <c r="G214" s="29"/>
      <c r="H214" s="29"/>
      <c r="I214" s="29"/>
      <c r="J214" s="29"/>
      <c r="K214" s="29"/>
      <c r="L214" s="29"/>
    </row>
    <row r="215" spans="1:12">
      <c r="A215" s="29"/>
      <c r="B215" s="29"/>
      <c r="C215" s="29"/>
      <c r="D215" s="30"/>
      <c r="E215" s="29"/>
      <c r="F215" s="82"/>
      <c r="G215" s="29"/>
      <c r="H215" s="29"/>
      <c r="I215" s="29"/>
      <c r="J215" s="29"/>
      <c r="K215" s="29"/>
      <c r="L215" s="29"/>
    </row>
    <row r="216" spans="1:12">
      <c r="A216" s="29"/>
      <c r="B216" s="29"/>
      <c r="C216" s="29"/>
      <c r="D216" s="30"/>
      <c r="E216" s="29"/>
      <c r="F216" s="82"/>
      <c r="G216" s="29"/>
      <c r="H216" s="29"/>
      <c r="I216" s="29"/>
      <c r="J216" s="29"/>
      <c r="K216" s="29"/>
      <c r="L216" s="29"/>
    </row>
    <row r="217" spans="1:12">
      <c r="A217" s="29"/>
      <c r="B217" s="29"/>
      <c r="C217" s="29"/>
      <c r="D217" s="30"/>
      <c r="E217" s="29"/>
      <c r="F217" s="82"/>
      <c r="G217" s="29"/>
      <c r="H217" s="29"/>
      <c r="I217" s="29"/>
      <c r="J217" s="29"/>
      <c r="K217" s="29"/>
      <c r="L217" s="29"/>
    </row>
    <row r="218" spans="1:12">
      <c r="A218" s="29"/>
      <c r="B218" s="29"/>
      <c r="C218" s="29"/>
      <c r="D218" s="30"/>
      <c r="E218" s="29"/>
      <c r="F218" s="82"/>
      <c r="G218" s="29"/>
      <c r="H218" s="29"/>
      <c r="I218" s="29"/>
      <c r="J218" s="29"/>
      <c r="K218" s="29"/>
      <c r="L218" s="29"/>
    </row>
    <row r="219" spans="1:12">
      <c r="A219" s="29"/>
      <c r="B219" s="29"/>
      <c r="C219" s="29"/>
      <c r="D219" s="30"/>
      <c r="E219" s="29"/>
      <c r="F219" s="82"/>
      <c r="G219" s="29"/>
      <c r="H219" s="29"/>
      <c r="I219" s="29"/>
      <c r="J219" s="29"/>
      <c r="K219" s="29"/>
      <c r="L219" s="29"/>
    </row>
    <row r="220" spans="1:12">
      <c r="A220" s="29"/>
      <c r="B220" s="29"/>
      <c r="C220" s="29"/>
      <c r="D220" s="30"/>
      <c r="E220" s="29"/>
      <c r="F220" s="82"/>
      <c r="G220" s="29"/>
      <c r="H220" s="29"/>
      <c r="I220" s="29"/>
      <c r="J220" s="29"/>
      <c r="K220" s="29"/>
      <c r="L220" s="29"/>
    </row>
    <row r="221" spans="1:12">
      <c r="A221" s="29"/>
      <c r="B221" s="29"/>
      <c r="C221" s="29"/>
      <c r="D221" s="30"/>
      <c r="E221" s="29"/>
      <c r="F221" s="82"/>
      <c r="G221" s="29"/>
      <c r="H221" s="29"/>
      <c r="I221" s="29"/>
      <c r="J221" s="29"/>
      <c r="K221" s="29"/>
      <c r="L221" s="29"/>
    </row>
    <row r="222" spans="1:12">
      <c r="A222" s="29"/>
      <c r="B222" s="29"/>
      <c r="C222" s="29"/>
      <c r="D222" s="30"/>
      <c r="E222" s="29"/>
      <c r="F222" s="82"/>
      <c r="G222" s="29"/>
      <c r="H222" s="29"/>
      <c r="I222" s="29"/>
      <c r="J222" s="29"/>
      <c r="K222" s="29"/>
      <c r="L222" s="29"/>
    </row>
    <row r="223" spans="1:12">
      <c r="A223" s="29"/>
      <c r="B223" s="29"/>
      <c r="C223" s="29"/>
      <c r="D223" s="30"/>
      <c r="E223" s="29"/>
      <c r="F223" s="82"/>
      <c r="G223" s="29"/>
      <c r="H223" s="29"/>
      <c r="I223" s="29"/>
      <c r="J223" s="29"/>
      <c r="K223" s="29"/>
      <c r="L223" s="29"/>
    </row>
    <row r="224" spans="1:12">
      <c r="A224" s="29"/>
      <c r="B224" s="29"/>
      <c r="C224" s="29"/>
      <c r="D224" s="30"/>
      <c r="E224" s="29"/>
      <c r="F224" s="82"/>
      <c r="G224" s="29"/>
      <c r="H224" s="29"/>
      <c r="I224" s="29"/>
      <c r="J224" s="29"/>
      <c r="K224" s="29"/>
      <c r="L224" s="29"/>
    </row>
    <row r="225" spans="1:12">
      <c r="A225" s="29"/>
      <c r="B225" s="29"/>
      <c r="C225" s="29"/>
      <c r="D225" s="30"/>
      <c r="E225" s="29"/>
      <c r="F225" s="82"/>
      <c r="G225" s="29"/>
      <c r="H225" s="29"/>
      <c r="I225" s="29"/>
      <c r="J225" s="29"/>
      <c r="K225" s="29"/>
      <c r="L225" s="29"/>
    </row>
    <row r="226" spans="1:12">
      <c r="A226" s="29"/>
      <c r="B226" s="29"/>
      <c r="C226" s="29"/>
      <c r="D226" s="30"/>
      <c r="E226" s="29"/>
      <c r="F226" s="82"/>
      <c r="G226" s="29"/>
      <c r="H226" s="29"/>
      <c r="I226" s="29"/>
      <c r="J226" s="29"/>
      <c r="K226" s="29"/>
      <c r="L226" s="29"/>
    </row>
    <row r="227" spans="1:12">
      <c r="A227" s="29"/>
      <c r="B227" s="29"/>
      <c r="C227" s="29"/>
      <c r="D227" s="30"/>
      <c r="E227" s="29"/>
      <c r="F227" s="82"/>
      <c r="G227" s="29"/>
      <c r="H227" s="29"/>
      <c r="I227" s="29"/>
      <c r="J227" s="29"/>
      <c r="K227" s="29"/>
      <c r="L227" s="29"/>
    </row>
    <row r="228" spans="1:12">
      <c r="A228" s="29"/>
      <c r="B228" s="29"/>
      <c r="C228" s="29"/>
      <c r="D228" s="30"/>
      <c r="E228" s="29"/>
      <c r="F228" s="82"/>
      <c r="G228" s="29"/>
      <c r="H228" s="29"/>
      <c r="I228" s="29"/>
      <c r="J228" s="29"/>
      <c r="K228" s="29"/>
      <c r="L228" s="29"/>
    </row>
    <row r="229" spans="1:12">
      <c r="A229" s="29"/>
      <c r="B229" s="29"/>
      <c r="C229" s="29"/>
      <c r="D229" s="30"/>
      <c r="E229" s="29"/>
      <c r="F229" s="82"/>
      <c r="G229" s="29"/>
      <c r="H229" s="29"/>
      <c r="I229" s="29"/>
      <c r="J229" s="29"/>
      <c r="K229" s="29"/>
      <c r="L229" s="29"/>
    </row>
    <row r="230" spans="1:12">
      <c r="A230" s="29"/>
      <c r="B230" s="29"/>
      <c r="C230" s="29"/>
      <c r="D230" s="30"/>
      <c r="E230" s="29"/>
      <c r="F230" s="82"/>
      <c r="G230" s="29"/>
      <c r="H230" s="29"/>
      <c r="I230" s="29"/>
      <c r="J230" s="29"/>
      <c r="K230" s="29"/>
      <c r="L230" s="29"/>
    </row>
    <row r="231" spans="1:12">
      <c r="A231" s="29"/>
      <c r="B231" s="29"/>
      <c r="C231" s="29"/>
      <c r="D231" s="30"/>
      <c r="E231" s="29"/>
      <c r="F231" s="82"/>
      <c r="G231" s="29"/>
      <c r="H231" s="29"/>
      <c r="I231" s="29"/>
      <c r="J231" s="29"/>
      <c r="K231" s="29"/>
      <c r="L231" s="29"/>
    </row>
    <row r="232" spans="1:12">
      <c r="A232" s="29"/>
      <c r="B232" s="29"/>
      <c r="C232" s="29"/>
      <c r="D232" s="30"/>
      <c r="E232" s="29"/>
      <c r="F232" s="82"/>
      <c r="G232" s="29"/>
      <c r="H232" s="29"/>
      <c r="I232" s="29"/>
      <c r="J232" s="29"/>
      <c r="K232" s="29"/>
      <c r="L232" s="29"/>
    </row>
    <row r="233" spans="1:12">
      <c r="A233" s="29"/>
      <c r="B233" s="29"/>
      <c r="C233" s="29"/>
      <c r="D233" s="30"/>
      <c r="E233" s="29"/>
      <c r="F233" s="82"/>
      <c r="G233" s="29"/>
      <c r="H233" s="29"/>
      <c r="I233" s="29"/>
      <c r="J233" s="29"/>
      <c r="K233" s="29"/>
      <c r="L233" s="29"/>
    </row>
    <row r="234" spans="1:12">
      <c r="A234" s="29"/>
      <c r="B234" s="29"/>
      <c r="C234" s="29"/>
      <c r="D234" s="30"/>
      <c r="E234" s="29"/>
      <c r="F234" s="82"/>
      <c r="G234" s="29"/>
      <c r="H234" s="29"/>
      <c r="I234" s="29"/>
      <c r="J234" s="29"/>
      <c r="K234" s="29"/>
      <c r="L234" s="29"/>
    </row>
    <row r="235" spans="1:12">
      <c r="A235" s="29"/>
      <c r="B235" s="29"/>
      <c r="C235" s="29"/>
      <c r="D235" s="30"/>
      <c r="E235" s="29"/>
      <c r="F235" s="82"/>
      <c r="G235" s="29"/>
      <c r="H235" s="29"/>
      <c r="I235" s="29"/>
      <c r="J235" s="29"/>
      <c r="K235" s="29"/>
      <c r="L235" s="29"/>
    </row>
    <row r="236" spans="1:12">
      <c r="A236" s="29"/>
      <c r="B236" s="29"/>
      <c r="C236" s="29"/>
      <c r="D236" s="30"/>
      <c r="E236" s="29"/>
      <c r="F236" s="82"/>
      <c r="G236" s="29"/>
      <c r="H236" s="29"/>
      <c r="I236" s="29"/>
      <c r="J236" s="29"/>
      <c r="K236" s="29"/>
      <c r="L236" s="29"/>
    </row>
    <row r="237" spans="1:12">
      <c r="A237" s="29"/>
      <c r="B237" s="29"/>
      <c r="C237" s="29"/>
      <c r="D237" s="30"/>
      <c r="E237" s="29"/>
      <c r="F237" s="82"/>
      <c r="G237" s="29"/>
      <c r="H237" s="29"/>
      <c r="I237" s="29"/>
      <c r="J237" s="29"/>
      <c r="K237" s="29"/>
      <c r="L237" s="29"/>
    </row>
    <row r="238" spans="1:12">
      <c r="A238" s="29"/>
      <c r="B238" s="29"/>
      <c r="C238" s="29"/>
      <c r="D238" s="30"/>
      <c r="E238" s="29"/>
      <c r="F238" s="82"/>
      <c r="G238" s="29"/>
      <c r="H238" s="29"/>
      <c r="I238" s="29"/>
      <c r="J238" s="29"/>
      <c r="K238" s="29"/>
      <c r="L238" s="29"/>
    </row>
    <row r="239" spans="1:12">
      <c r="A239" s="29"/>
      <c r="B239" s="29"/>
      <c r="C239" s="29"/>
      <c r="D239" s="30"/>
      <c r="E239" s="29"/>
      <c r="F239" s="82"/>
      <c r="G239" s="29"/>
      <c r="H239" s="29"/>
      <c r="I239" s="29"/>
      <c r="J239" s="29"/>
      <c r="K239" s="29"/>
      <c r="L239" s="29"/>
    </row>
    <row r="240" spans="1:12">
      <c r="A240" s="29"/>
      <c r="B240" s="29"/>
      <c r="C240" s="29"/>
      <c r="D240" s="30"/>
      <c r="E240" s="29"/>
      <c r="F240" s="82"/>
      <c r="G240" s="29"/>
      <c r="H240" s="29"/>
      <c r="I240" s="29"/>
      <c r="J240" s="29"/>
      <c r="K240" s="29"/>
      <c r="L240" s="29"/>
    </row>
    <row r="241" spans="1:12">
      <c r="A241" s="29"/>
      <c r="B241" s="29"/>
      <c r="C241" s="29"/>
      <c r="D241" s="30"/>
      <c r="E241" s="29"/>
      <c r="F241" s="82"/>
      <c r="G241" s="29"/>
      <c r="H241" s="29"/>
      <c r="I241" s="29"/>
      <c r="J241" s="29"/>
      <c r="K241" s="29"/>
      <c r="L241" s="29"/>
    </row>
    <row r="242" spans="1:12">
      <c r="A242" s="29"/>
      <c r="B242" s="29"/>
      <c r="C242" s="29"/>
      <c r="D242" s="30"/>
      <c r="E242" s="29"/>
      <c r="F242" s="82"/>
      <c r="G242" s="29"/>
      <c r="H242" s="29"/>
      <c r="I242" s="29"/>
      <c r="J242" s="29"/>
      <c r="K242" s="29"/>
      <c r="L242" s="29"/>
    </row>
    <row r="243" spans="1:12">
      <c r="A243" s="29"/>
      <c r="B243" s="29"/>
      <c r="C243" s="29"/>
      <c r="D243" s="30"/>
      <c r="E243" s="29"/>
      <c r="F243" s="82"/>
      <c r="G243" s="29"/>
      <c r="H243" s="29"/>
      <c r="I243" s="29"/>
      <c r="J243" s="29"/>
      <c r="K243" s="29"/>
      <c r="L243" s="29"/>
    </row>
    <row r="244" spans="1:12">
      <c r="A244" s="29"/>
      <c r="B244" s="29"/>
      <c r="C244" s="29"/>
      <c r="D244" s="30"/>
      <c r="E244" s="29"/>
      <c r="F244" s="82"/>
      <c r="G244" s="29"/>
      <c r="H244" s="29"/>
      <c r="I244" s="29"/>
      <c r="J244" s="29"/>
      <c r="K244" s="29"/>
      <c r="L244" s="29"/>
    </row>
    <row r="245" spans="1:12">
      <c r="A245" s="29"/>
      <c r="B245" s="29"/>
      <c r="C245" s="29"/>
      <c r="D245" s="30"/>
      <c r="E245" s="29"/>
      <c r="F245" s="82"/>
      <c r="G245" s="29"/>
      <c r="H245" s="29"/>
      <c r="I245" s="29"/>
      <c r="J245" s="29"/>
      <c r="K245" s="29"/>
      <c r="L245" s="29"/>
    </row>
    <row r="246" spans="1:12">
      <c r="A246" s="29"/>
      <c r="B246" s="29"/>
      <c r="C246" s="29"/>
      <c r="D246" s="30"/>
      <c r="E246" s="29"/>
      <c r="F246" s="82"/>
      <c r="G246" s="29"/>
      <c r="H246" s="29"/>
      <c r="I246" s="29"/>
      <c r="J246" s="29"/>
      <c r="K246" s="29"/>
      <c r="L246" s="29"/>
    </row>
    <row r="247" spans="1:12">
      <c r="A247" s="29"/>
      <c r="B247" s="29"/>
      <c r="C247" s="29"/>
      <c r="D247" s="30"/>
      <c r="E247" s="29"/>
      <c r="F247" s="82"/>
      <c r="G247" s="29"/>
      <c r="H247" s="29"/>
      <c r="I247" s="29"/>
      <c r="J247" s="29"/>
      <c r="K247" s="29"/>
      <c r="L247" s="29"/>
    </row>
    <row r="248" spans="1:12">
      <c r="A248" s="29"/>
      <c r="B248" s="29"/>
      <c r="C248" s="29"/>
      <c r="D248" s="30"/>
      <c r="E248" s="29"/>
      <c r="F248" s="82"/>
      <c r="G248" s="29"/>
      <c r="H248" s="29"/>
      <c r="I248" s="29"/>
      <c r="J248" s="29"/>
      <c r="K248" s="29"/>
      <c r="L248" s="29"/>
    </row>
    <row r="249" spans="1:12">
      <c r="A249" s="29"/>
      <c r="B249" s="29"/>
      <c r="C249" s="29"/>
      <c r="D249" s="30"/>
      <c r="E249" s="29"/>
      <c r="F249" s="82"/>
      <c r="G249" s="29"/>
      <c r="H249" s="29"/>
      <c r="I249" s="29"/>
      <c r="J249" s="29"/>
      <c r="K249" s="29"/>
      <c r="L249" s="29"/>
    </row>
    <row r="250" spans="1:12">
      <c r="A250" s="29"/>
      <c r="B250" s="29"/>
      <c r="C250" s="29"/>
      <c r="D250" s="30"/>
      <c r="E250" s="29"/>
      <c r="F250" s="82"/>
      <c r="G250" s="29"/>
      <c r="H250" s="29"/>
      <c r="I250" s="29"/>
      <c r="J250" s="29"/>
      <c r="K250" s="29"/>
      <c r="L250" s="29"/>
    </row>
    <row r="251" spans="1:12">
      <c r="A251" s="29"/>
      <c r="B251" s="29"/>
      <c r="C251" s="29"/>
      <c r="D251" s="30"/>
      <c r="E251" s="29"/>
      <c r="F251" s="82"/>
      <c r="G251" s="29"/>
      <c r="H251" s="29"/>
      <c r="I251" s="29"/>
      <c r="J251" s="29"/>
      <c r="K251" s="29"/>
      <c r="L251" s="29"/>
    </row>
    <row r="252" spans="1:12">
      <c r="A252" s="29"/>
      <c r="B252" s="29"/>
      <c r="C252" s="29"/>
      <c r="D252" s="30"/>
      <c r="E252" s="29"/>
      <c r="F252" s="82"/>
      <c r="G252" s="29"/>
      <c r="H252" s="29"/>
      <c r="I252" s="29"/>
      <c r="J252" s="29"/>
      <c r="K252" s="29"/>
      <c r="L252" s="29"/>
    </row>
    <row r="253" spans="1:12">
      <c r="A253" s="29"/>
      <c r="B253" s="29"/>
      <c r="C253" s="29"/>
      <c r="D253" s="30"/>
      <c r="E253" s="29"/>
      <c r="F253" s="82"/>
      <c r="G253" s="29"/>
      <c r="H253" s="29"/>
      <c r="I253" s="29"/>
      <c r="J253" s="29"/>
      <c r="K253" s="29"/>
      <c r="L253" s="29"/>
    </row>
    <row r="254" spans="1:12">
      <c r="A254" s="29"/>
      <c r="B254" s="29"/>
      <c r="C254" s="29"/>
      <c r="D254" s="30"/>
      <c r="E254" s="29"/>
      <c r="F254" s="82"/>
      <c r="G254" s="29"/>
      <c r="H254" s="29"/>
      <c r="I254" s="29"/>
      <c r="J254" s="29"/>
      <c r="K254" s="29"/>
      <c r="L254" s="29"/>
    </row>
    <row r="255" spans="1:12">
      <c r="A255" s="29"/>
      <c r="B255" s="29"/>
      <c r="C255" s="29"/>
      <c r="D255" s="30"/>
      <c r="E255" s="29"/>
      <c r="F255" s="82"/>
      <c r="G255" s="29"/>
      <c r="H255" s="29"/>
      <c r="I255" s="29"/>
      <c r="J255" s="29"/>
      <c r="K255" s="29"/>
      <c r="L255" s="29"/>
    </row>
    <row r="256" spans="1:12">
      <c r="A256" s="29"/>
      <c r="B256" s="29"/>
      <c r="C256" s="29"/>
      <c r="D256" s="30"/>
      <c r="E256" s="29"/>
      <c r="F256" s="82"/>
      <c r="G256" s="29"/>
      <c r="H256" s="29"/>
      <c r="I256" s="29"/>
      <c r="J256" s="29"/>
      <c r="K256" s="29"/>
      <c r="L256" s="29"/>
    </row>
    <row r="257" spans="1:12">
      <c r="A257" s="29"/>
      <c r="B257" s="29"/>
      <c r="C257" s="29"/>
      <c r="D257" s="30"/>
      <c r="E257" s="29"/>
      <c r="F257" s="82"/>
      <c r="G257" s="29"/>
      <c r="H257" s="29"/>
      <c r="I257" s="29"/>
      <c r="J257" s="29"/>
      <c r="K257" s="29"/>
      <c r="L257" s="29"/>
    </row>
    <row r="258" spans="1:12">
      <c r="A258" s="29"/>
      <c r="B258" s="29"/>
      <c r="C258" s="29"/>
      <c r="D258" s="30"/>
      <c r="E258" s="29"/>
      <c r="F258" s="82"/>
      <c r="G258" s="29"/>
      <c r="H258" s="29"/>
      <c r="I258" s="29"/>
      <c r="J258" s="29"/>
      <c r="K258" s="29"/>
      <c r="L258" s="29"/>
    </row>
    <row r="259" spans="1:12">
      <c r="A259" s="29"/>
      <c r="B259" s="29"/>
      <c r="C259" s="29"/>
      <c r="D259" s="30"/>
      <c r="E259" s="29"/>
      <c r="F259" s="82"/>
      <c r="G259" s="29"/>
      <c r="H259" s="29"/>
      <c r="I259" s="29"/>
      <c r="J259" s="29"/>
      <c r="K259" s="29"/>
      <c r="L259" s="29"/>
    </row>
    <row r="260" spans="1:12">
      <c r="A260" s="29"/>
      <c r="B260" s="29"/>
      <c r="C260" s="29"/>
      <c r="D260" s="30"/>
      <c r="E260" s="29"/>
      <c r="F260" s="82"/>
      <c r="G260" s="29"/>
      <c r="H260" s="29"/>
      <c r="I260" s="29"/>
      <c r="J260" s="29"/>
      <c r="K260" s="29"/>
      <c r="L260" s="29"/>
    </row>
    <row r="261" spans="1:12">
      <c r="A261" s="29"/>
      <c r="B261" s="29"/>
      <c r="C261" s="29"/>
      <c r="D261" s="30"/>
      <c r="E261" s="29"/>
      <c r="F261" s="82"/>
      <c r="G261" s="29"/>
      <c r="H261" s="29"/>
      <c r="I261" s="29"/>
      <c r="J261" s="29"/>
      <c r="K261" s="29"/>
      <c r="L261" s="29"/>
    </row>
    <row r="262" spans="1:12">
      <c r="A262" s="29"/>
      <c r="B262" s="29"/>
      <c r="C262" s="29"/>
      <c r="D262" s="30"/>
      <c r="E262" s="29"/>
      <c r="F262" s="82"/>
      <c r="G262" s="29"/>
      <c r="H262" s="29"/>
      <c r="I262" s="29"/>
      <c r="J262" s="29"/>
      <c r="K262" s="29"/>
      <c r="L262" s="29"/>
    </row>
    <row r="263" spans="1:12">
      <c r="A263" s="29"/>
      <c r="B263" s="29"/>
      <c r="C263" s="29"/>
      <c r="D263" s="30"/>
      <c r="E263" s="29"/>
      <c r="F263" s="82"/>
      <c r="G263" s="29"/>
      <c r="H263" s="29"/>
      <c r="I263" s="29"/>
      <c r="J263" s="29"/>
      <c r="K263" s="29"/>
      <c r="L263" s="29"/>
    </row>
    <row r="264" spans="1:12">
      <c r="A264" s="29"/>
      <c r="B264" s="29"/>
      <c r="C264" s="29"/>
      <c r="D264" s="30"/>
      <c r="E264" s="29"/>
      <c r="F264" s="82"/>
      <c r="G264" s="29"/>
      <c r="H264" s="29"/>
      <c r="I264" s="29"/>
      <c r="J264" s="29"/>
      <c r="K264" s="29"/>
      <c r="L264" s="29"/>
    </row>
    <row r="265" spans="1:12">
      <c r="A265" s="29"/>
      <c r="B265" s="29"/>
      <c r="C265" s="29"/>
      <c r="D265" s="30"/>
      <c r="E265" s="29"/>
      <c r="F265" s="82"/>
      <c r="G265" s="29"/>
      <c r="H265" s="29"/>
      <c r="I265" s="29"/>
      <c r="J265" s="29"/>
      <c r="K265" s="29"/>
      <c r="L265" s="29"/>
    </row>
    <row r="266" spans="1:12">
      <c r="A266" s="29"/>
      <c r="B266" s="29"/>
      <c r="C266" s="29"/>
      <c r="D266" s="30"/>
      <c r="E266" s="29"/>
      <c r="F266" s="82"/>
      <c r="G266" s="29"/>
      <c r="H266" s="29"/>
      <c r="I266" s="29"/>
      <c r="J266" s="29"/>
      <c r="K266" s="29"/>
      <c r="L266" s="29"/>
    </row>
    <row r="267" spans="1:12">
      <c r="A267" s="29"/>
      <c r="B267" s="29"/>
      <c r="C267" s="29"/>
      <c r="D267" s="30"/>
      <c r="E267" s="29"/>
      <c r="F267" s="82"/>
      <c r="G267" s="29"/>
      <c r="H267" s="29"/>
      <c r="I267" s="29"/>
      <c r="J267" s="29"/>
      <c r="K267" s="29"/>
      <c r="L267" s="29"/>
    </row>
    <row r="268" spans="1:12">
      <c r="A268" s="29"/>
      <c r="B268" s="29"/>
      <c r="C268" s="29"/>
      <c r="D268" s="30"/>
      <c r="E268" s="29"/>
      <c r="F268" s="82"/>
      <c r="G268" s="29"/>
      <c r="H268" s="29"/>
      <c r="I268" s="29"/>
      <c r="J268" s="29"/>
      <c r="K268" s="29"/>
      <c r="L268" s="29"/>
    </row>
    <row r="269" spans="1:12">
      <c r="A269" s="29"/>
      <c r="B269" s="29"/>
      <c r="C269" s="29"/>
      <c r="D269" s="30"/>
      <c r="E269" s="29"/>
      <c r="F269" s="82"/>
      <c r="G269" s="29"/>
      <c r="H269" s="29"/>
      <c r="I269" s="29"/>
      <c r="J269" s="29"/>
      <c r="K269" s="29"/>
      <c r="L269" s="29"/>
    </row>
    <row r="270" spans="1:12">
      <c r="A270" s="29"/>
      <c r="B270" s="29"/>
      <c r="C270" s="29"/>
      <c r="D270" s="30"/>
      <c r="E270" s="29"/>
      <c r="F270" s="82"/>
      <c r="G270" s="29"/>
      <c r="H270" s="29"/>
      <c r="I270" s="29"/>
      <c r="J270" s="29"/>
      <c r="K270" s="29"/>
      <c r="L270" s="29"/>
    </row>
    <row r="271" spans="1:12">
      <c r="A271" s="29"/>
      <c r="B271" s="29"/>
      <c r="C271" s="29"/>
      <c r="D271" s="30"/>
      <c r="E271" s="29"/>
      <c r="F271" s="82"/>
      <c r="G271" s="29"/>
      <c r="H271" s="29"/>
      <c r="I271" s="29"/>
      <c r="J271" s="29"/>
      <c r="K271" s="29"/>
      <c r="L271" s="29"/>
    </row>
    <row r="272" spans="1:12">
      <c r="A272" s="29"/>
      <c r="B272" s="29"/>
      <c r="C272" s="29"/>
      <c r="D272" s="30"/>
      <c r="E272" s="29"/>
      <c r="F272" s="82"/>
      <c r="G272" s="29"/>
      <c r="H272" s="29"/>
      <c r="I272" s="29"/>
      <c r="J272" s="29"/>
      <c r="K272" s="29"/>
      <c r="L272" s="29"/>
    </row>
    <row r="273" spans="1:12">
      <c r="A273" s="29"/>
      <c r="B273" s="29"/>
      <c r="C273" s="29"/>
      <c r="D273" s="30"/>
      <c r="E273" s="29"/>
      <c r="F273" s="82"/>
      <c r="G273" s="29"/>
      <c r="H273" s="29"/>
      <c r="I273" s="29"/>
      <c r="J273" s="29"/>
      <c r="K273" s="29"/>
      <c r="L273" s="29"/>
    </row>
    <row r="274" spans="1:12">
      <c r="A274" s="29"/>
      <c r="B274" s="29"/>
      <c r="C274" s="29"/>
      <c r="D274" s="30"/>
      <c r="E274" s="29"/>
      <c r="F274" s="82"/>
      <c r="G274" s="29"/>
      <c r="H274" s="29"/>
      <c r="I274" s="29"/>
      <c r="J274" s="29"/>
      <c r="K274" s="29"/>
      <c r="L274" s="29"/>
    </row>
    <row r="275" spans="1:12">
      <c r="A275" s="29"/>
      <c r="B275" s="29"/>
      <c r="C275" s="29"/>
      <c r="D275" s="30"/>
      <c r="E275" s="29"/>
      <c r="F275" s="82"/>
      <c r="G275" s="29"/>
      <c r="H275" s="29"/>
      <c r="I275" s="29"/>
      <c r="J275" s="29"/>
      <c r="K275" s="29"/>
      <c r="L275" s="29"/>
    </row>
    <row r="276" spans="1:12">
      <c r="A276" s="29"/>
      <c r="B276" s="29"/>
      <c r="C276" s="29"/>
      <c r="D276" s="30"/>
      <c r="E276" s="29"/>
      <c r="F276" s="82"/>
      <c r="G276" s="29"/>
      <c r="H276" s="29"/>
      <c r="I276" s="29"/>
      <c r="J276" s="29"/>
      <c r="K276" s="29"/>
      <c r="L276" s="29"/>
    </row>
    <row r="277" spans="1:12">
      <c r="A277" s="29"/>
      <c r="B277" s="29"/>
      <c r="C277" s="29"/>
      <c r="D277" s="30"/>
      <c r="E277" s="29"/>
      <c r="F277" s="82"/>
      <c r="G277" s="29"/>
      <c r="H277" s="29"/>
      <c r="I277" s="29"/>
      <c r="J277" s="29"/>
      <c r="K277" s="29"/>
      <c r="L277" s="29"/>
    </row>
    <row r="278" spans="1:12">
      <c r="A278" s="29"/>
      <c r="B278" s="29"/>
      <c r="C278" s="29"/>
      <c r="D278" s="30"/>
      <c r="E278" s="29"/>
      <c r="F278" s="82"/>
      <c r="G278" s="29"/>
      <c r="H278" s="29"/>
      <c r="I278" s="29"/>
      <c r="J278" s="29"/>
      <c r="K278" s="29"/>
      <c r="L278" s="29"/>
    </row>
    <row r="279" spans="1:12">
      <c r="A279" s="29"/>
      <c r="B279" s="29"/>
      <c r="C279" s="29"/>
      <c r="D279" s="30"/>
      <c r="E279" s="29"/>
      <c r="F279" s="82"/>
      <c r="G279" s="29"/>
      <c r="H279" s="29"/>
      <c r="I279" s="29"/>
      <c r="J279" s="29"/>
      <c r="K279" s="29"/>
      <c r="L279" s="29"/>
    </row>
    <row r="280" spans="1:12">
      <c r="A280" s="29"/>
      <c r="B280" s="29"/>
      <c r="C280" s="29"/>
      <c r="D280" s="30"/>
      <c r="E280" s="29"/>
      <c r="F280" s="82"/>
      <c r="G280" s="29"/>
      <c r="H280" s="29"/>
      <c r="I280" s="29"/>
      <c r="J280" s="29"/>
      <c r="K280" s="29"/>
      <c r="L280" s="29"/>
    </row>
    <row r="281" spans="1:12">
      <c r="A281" s="29"/>
      <c r="B281" s="29"/>
      <c r="C281" s="29"/>
      <c r="D281" s="30"/>
      <c r="E281" s="29"/>
      <c r="F281" s="82"/>
      <c r="G281" s="29"/>
      <c r="H281" s="29"/>
      <c r="I281" s="29"/>
      <c r="J281" s="29"/>
      <c r="K281" s="29"/>
      <c r="L281" s="29"/>
    </row>
    <row r="282" spans="1:12">
      <c r="A282" s="29"/>
      <c r="B282" s="29"/>
      <c r="C282" s="29"/>
      <c r="D282" s="30"/>
      <c r="E282" s="29"/>
      <c r="F282" s="82"/>
      <c r="G282" s="29"/>
      <c r="H282" s="29"/>
      <c r="I282" s="29"/>
      <c r="J282" s="29"/>
      <c r="K282" s="29"/>
      <c r="L282" s="29"/>
    </row>
    <row r="283" spans="1:12">
      <c r="A283" s="29"/>
      <c r="B283" s="29"/>
      <c r="C283" s="29"/>
      <c r="D283" s="30"/>
      <c r="E283" s="29"/>
      <c r="F283" s="82"/>
      <c r="G283" s="29"/>
      <c r="H283" s="29"/>
      <c r="I283" s="29"/>
      <c r="J283" s="29"/>
      <c r="K283" s="29"/>
      <c r="L283" s="29"/>
    </row>
    <row r="284" spans="1:12">
      <c r="A284" s="29"/>
      <c r="B284" s="29"/>
      <c r="C284" s="29"/>
      <c r="D284" s="30"/>
      <c r="E284" s="29"/>
      <c r="F284" s="82"/>
      <c r="G284" s="29"/>
      <c r="H284" s="29"/>
      <c r="I284" s="29"/>
      <c r="J284" s="29"/>
      <c r="K284" s="29"/>
      <c r="L284" s="29"/>
    </row>
    <row r="285" spans="1:12">
      <c r="A285" s="29"/>
      <c r="B285" s="29"/>
      <c r="C285" s="29"/>
      <c r="D285" s="30"/>
      <c r="E285" s="29"/>
      <c r="F285" s="82"/>
      <c r="G285" s="29"/>
      <c r="H285" s="29"/>
      <c r="I285" s="29"/>
      <c r="J285" s="29"/>
      <c r="K285" s="29"/>
      <c r="L285" s="29"/>
    </row>
    <row r="286" spans="1:12">
      <c r="A286" s="29"/>
      <c r="B286" s="29"/>
      <c r="C286" s="29"/>
      <c r="D286" s="30"/>
      <c r="E286" s="29"/>
      <c r="F286" s="82"/>
      <c r="G286" s="29"/>
      <c r="H286" s="29"/>
      <c r="I286" s="29"/>
      <c r="J286" s="29"/>
      <c r="K286" s="29"/>
      <c r="L286" s="29"/>
    </row>
    <row r="287" spans="1:12">
      <c r="A287" s="29"/>
      <c r="B287" s="29"/>
      <c r="C287" s="29"/>
      <c r="D287" s="30"/>
      <c r="E287" s="29"/>
      <c r="F287" s="82"/>
      <c r="G287" s="29"/>
      <c r="H287" s="29"/>
      <c r="I287" s="29"/>
      <c r="J287" s="29"/>
      <c r="K287" s="29"/>
      <c r="L287" s="29"/>
    </row>
    <row r="288" spans="1:12">
      <c r="A288" s="29"/>
      <c r="B288" s="29"/>
      <c r="C288" s="29"/>
      <c r="D288" s="30"/>
      <c r="E288" s="29"/>
      <c r="F288" s="82"/>
      <c r="G288" s="29"/>
      <c r="H288" s="29"/>
      <c r="I288" s="29"/>
      <c r="J288" s="29"/>
      <c r="K288" s="29"/>
      <c r="L288" s="29"/>
    </row>
    <row r="289" spans="1:12">
      <c r="A289" s="29"/>
      <c r="B289" s="29"/>
      <c r="C289" s="29"/>
      <c r="D289" s="30"/>
      <c r="E289" s="29"/>
      <c r="F289" s="82"/>
      <c r="G289" s="29"/>
      <c r="H289" s="29"/>
      <c r="I289" s="29"/>
      <c r="J289" s="29"/>
      <c r="K289" s="29"/>
      <c r="L289" s="29"/>
    </row>
    <row r="290" spans="1:12">
      <c r="A290" s="29"/>
      <c r="B290" s="29"/>
      <c r="C290" s="29"/>
      <c r="D290" s="30"/>
      <c r="E290" s="29"/>
      <c r="F290" s="82"/>
      <c r="G290" s="29"/>
      <c r="H290" s="29"/>
      <c r="I290" s="29"/>
      <c r="J290" s="29"/>
      <c r="K290" s="29"/>
      <c r="L290" s="29"/>
    </row>
    <row r="291" spans="1:12">
      <c r="A291" s="29"/>
      <c r="B291" s="29"/>
      <c r="C291" s="29"/>
      <c r="D291" s="30"/>
      <c r="E291" s="29"/>
      <c r="F291" s="82"/>
      <c r="G291" s="29"/>
      <c r="H291" s="29"/>
      <c r="I291" s="29"/>
      <c r="J291" s="29"/>
      <c r="K291" s="29"/>
      <c r="L291" s="29"/>
    </row>
    <row r="292" spans="1:12">
      <c r="A292" s="29"/>
      <c r="B292" s="29"/>
      <c r="C292" s="29"/>
      <c r="D292" s="30"/>
      <c r="E292" s="29"/>
      <c r="F292" s="82"/>
      <c r="G292" s="29"/>
      <c r="H292" s="29"/>
      <c r="I292" s="29"/>
      <c r="J292" s="29"/>
      <c r="K292" s="29"/>
      <c r="L292" s="29"/>
    </row>
    <row r="293" spans="1:12">
      <c r="A293" s="29"/>
      <c r="B293" s="29"/>
      <c r="C293" s="29"/>
      <c r="D293" s="30"/>
      <c r="E293" s="29"/>
      <c r="F293" s="82"/>
      <c r="G293" s="29"/>
      <c r="H293" s="29"/>
      <c r="I293" s="29"/>
      <c r="J293" s="29"/>
      <c r="K293" s="29"/>
      <c r="L293" s="29"/>
    </row>
    <row r="294" spans="1:12">
      <c r="A294" s="29"/>
      <c r="B294" s="29"/>
      <c r="C294" s="29"/>
      <c r="D294" s="30"/>
      <c r="E294" s="29"/>
      <c r="F294" s="82"/>
      <c r="G294" s="29"/>
      <c r="H294" s="29"/>
      <c r="I294" s="29"/>
      <c r="J294" s="29"/>
      <c r="K294" s="29"/>
      <c r="L294" s="29"/>
    </row>
    <row r="295" spans="1:12">
      <c r="A295" s="29"/>
      <c r="B295" s="29"/>
      <c r="C295" s="29"/>
      <c r="D295" s="30"/>
      <c r="E295" s="29"/>
      <c r="F295" s="82"/>
      <c r="G295" s="29"/>
      <c r="H295" s="29"/>
      <c r="I295" s="29"/>
      <c r="J295" s="29"/>
      <c r="K295" s="29"/>
      <c r="L295" s="29"/>
    </row>
    <row r="296" spans="1:12">
      <c r="A296" s="29"/>
      <c r="B296" s="29"/>
      <c r="C296" s="29"/>
      <c r="D296" s="30"/>
      <c r="E296" s="29"/>
      <c r="F296" s="82"/>
      <c r="G296" s="29"/>
      <c r="H296" s="29"/>
      <c r="I296" s="29"/>
      <c r="J296" s="29"/>
      <c r="K296" s="29"/>
      <c r="L296" s="29"/>
    </row>
    <row r="297" spans="1:12">
      <c r="A297" s="29"/>
      <c r="B297" s="29"/>
      <c r="C297" s="29"/>
      <c r="D297" s="30"/>
      <c r="E297" s="29"/>
      <c r="F297" s="82"/>
      <c r="G297" s="29"/>
      <c r="H297" s="29"/>
      <c r="I297" s="29"/>
      <c r="J297" s="29"/>
      <c r="K297" s="29"/>
      <c r="L297" s="29"/>
    </row>
    <row r="298" spans="1:12">
      <c r="A298" s="29"/>
      <c r="B298" s="29"/>
      <c r="C298" s="29"/>
      <c r="D298" s="30"/>
      <c r="E298" s="29"/>
      <c r="F298" s="82"/>
      <c r="G298" s="29"/>
      <c r="H298" s="29"/>
      <c r="I298" s="29"/>
      <c r="J298" s="29"/>
      <c r="K298" s="29"/>
      <c r="L298" s="29"/>
    </row>
    <row r="299" spans="1:12">
      <c r="A299" s="29"/>
      <c r="B299" s="29"/>
      <c r="C299" s="29"/>
      <c r="D299" s="30"/>
      <c r="E299" s="29"/>
      <c r="F299" s="82"/>
      <c r="G299" s="29"/>
      <c r="H299" s="29"/>
      <c r="I299" s="29"/>
      <c r="J299" s="29"/>
      <c r="K299" s="29"/>
      <c r="L299" s="29"/>
    </row>
    <row r="300" spans="1:12">
      <c r="A300" s="29"/>
      <c r="B300" s="29"/>
      <c r="C300" s="29"/>
      <c r="D300" s="30"/>
      <c r="E300" s="29"/>
      <c r="F300" s="82"/>
      <c r="G300" s="29"/>
      <c r="H300" s="29"/>
      <c r="I300" s="29"/>
      <c r="J300" s="29"/>
      <c r="K300" s="29"/>
      <c r="L300" s="29"/>
    </row>
    <row r="301" spans="1:12">
      <c r="A301" s="29"/>
      <c r="B301" s="29"/>
      <c r="C301" s="29"/>
      <c r="D301" s="30"/>
      <c r="E301" s="29"/>
      <c r="F301" s="82"/>
      <c r="G301" s="29"/>
      <c r="H301" s="29"/>
      <c r="I301" s="29"/>
      <c r="J301" s="29"/>
      <c r="K301" s="29"/>
      <c r="L301" s="29"/>
    </row>
    <row r="302" spans="1:12">
      <c r="A302" s="29"/>
      <c r="B302" s="29"/>
      <c r="C302" s="29"/>
      <c r="D302" s="30"/>
      <c r="E302" s="29"/>
      <c r="F302" s="82"/>
      <c r="G302" s="29"/>
      <c r="H302" s="29"/>
      <c r="I302" s="29"/>
      <c r="J302" s="29"/>
      <c r="K302" s="29"/>
      <c r="L302" s="29"/>
    </row>
    <row r="303" spans="1:12">
      <c r="A303" s="29"/>
      <c r="B303" s="29"/>
      <c r="C303" s="29"/>
      <c r="D303" s="30"/>
      <c r="E303" s="29"/>
      <c r="F303" s="82"/>
      <c r="G303" s="29"/>
      <c r="H303" s="29"/>
      <c r="I303" s="29"/>
      <c r="J303" s="29"/>
      <c r="K303" s="29"/>
      <c r="L303" s="29"/>
    </row>
    <row r="304" spans="1:12">
      <c r="A304" s="29"/>
      <c r="B304" s="29"/>
      <c r="C304" s="29"/>
      <c r="D304" s="30"/>
      <c r="E304" s="29"/>
      <c r="F304" s="82"/>
      <c r="G304" s="29"/>
      <c r="H304" s="29"/>
      <c r="I304" s="29"/>
      <c r="J304" s="29"/>
      <c r="K304" s="29"/>
      <c r="L304" s="29"/>
    </row>
    <row r="305" spans="1:12">
      <c r="A305" s="29"/>
      <c r="B305" s="29"/>
      <c r="C305" s="29"/>
      <c r="D305" s="30"/>
      <c r="E305" s="29"/>
      <c r="F305" s="82"/>
      <c r="G305" s="29"/>
      <c r="H305" s="29"/>
      <c r="I305" s="29"/>
      <c r="J305" s="29"/>
      <c r="K305" s="29"/>
      <c r="L305" s="29"/>
    </row>
    <row r="306" spans="1:12">
      <c r="A306" s="29"/>
      <c r="B306" s="29"/>
      <c r="C306" s="29"/>
      <c r="D306" s="30"/>
      <c r="E306" s="29"/>
      <c r="F306" s="82"/>
      <c r="G306" s="29"/>
      <c r="H306" s="29"/>
      <c r="I306" s="29"/>
      <c r="J306" s="29"/>
      <c r="K306" s="29"/>
      <c r="L306" s="29"/>
    </row>
    <row r="307" spans="1:12">
      <c r="A307" s="29"/>
      <c r="B307" s="29"/>
      <c r="C307" s="29"/>
      <c r="D307" s="30"/>
      <c r="E307" s="29"/>
      <c r="F307" s="82"/>
      <c r="G307" s="29"/>
      <c r="H307" s="29"/>
      <c r="I307" s="29"/>
      <c r="J307" s="29"/>
      <c r="K307" s="29"/>
      <c r="L307" s="29"/>
    </row>
    <row r="308" spans="1:12">
      <c r="A308" s="29"/>
      <c r="B308" s="29"/>
      <c r="C308" s="29"/>
      <c r="D308" s="30"/>
      <c r="E308" s="29"/>
      <c r="F308" s="82"/>
      <c r="G308" s="29"/>
      <c r="H308" s="29"/>
      <c r="I308" s="29"/>
      <c r="J308" s="29"/>
      <c r="K308" s="29"/>
      <c r="L308" s="29"/>
    </row>
    <row r="309" spans="1:12">
      <c r="A309" s="29"/>
      <c r="B309" s="29"/>
      <c r="C309" s="29"/>
      <c r="D309" s="30"/>
      <c r="E309" s="29"/>
      <c r="F309" s="82"/>
      <c r="G309" s="29"/>
      <c r="H309" s="29"/>
      <c r="I309" s="29"/>
      <c r="J309" s="29"/>
      <c r="K309" s="29"/>
      <c r="L309" s="29"/>
    </row>
    <row r="310" spans="1:12">
      <c r="A310" s="29"/>
      <c r="B310" s="29"/>
      <c r="C310" s="29"/>
      <c r="D310" s="30"/>
      <c r="E310" s="29"/>
      <c r="F310" s="82"/>
      <c r="G310" s="29"/>
      <c r="H310" s="29"/>
      <c r="I310" s="29"/>
      <c r="J310" s="29"/>
      <c r="K310" s="29"/>
      <c r="L310" s="29"/>
    </row>
    <row r="311" spans="1:12">
      <c r="A311" s="29"/>
      <c r="B311" s="29"/>
      <c r="C311" s="29"/>
      <c r="D311" s="30"/>
      <c r="E311" s="29"/>
      <c r="F311" s="82"/>
      <c r="G311" s="29"/>
      <c r="H311" s="29"/>
      <c r="I311" s="29"/>
      <c r="J311" s="29"/>
      <c r="K311" s="29"/>
      <c r="L311" s="29"/>
    </row>
    <row r="312" spans="1:12">
      <c r="A312" s="29"/>
      <c r="B312" s="29"/>
      <c r="C312" s="29"/>
      <c r="D312" s="30"/>
      <c r="E312" s="29"/>
      <c r="F312" s="82"/>
      <c r="G312" s="29"/>
      <c r="H312" s="29"/>
      <c r="I312" s="29"/>
      <c r="J312" s="29"/>
      <c r="K312" s="29"/>
      <c r="L312" s="29"/>
    </row>
    <row r="313" spans="1:12">
      <c r="A313" s="29"/>
      <c r="B313" s="29"/>
      <c r="C313" s="29"/>
      <c r="D313" s="30"/>
      <c r="E313" s="29"/>
      <c r="F313" s="82"/>
      <c r="G313" s="29"/>
      <c r="H313" s="29"/>
      <c r="I313" s="29"/>
      <c r="J313" s="29"/>
      <c r="K313" s="29"/>
      <c r="L313" s="29"/>
    </row>
    <row r="314" spans="1:12">
      <c r="A314" s="29"/>
      <c r="B314" s="29"/>
      <c r="C314" s="29"/>
      <c r="D314" s="30"/>
      <c r="E314" s="29"/>
      <c r="F314" s="82"/>
      <c r="G314" s="29"/>
      <c r="H314" s="29"/>
      <c r="I314" s="29"/>
      <c r="J314" s="29"/>
      <c r="K314" s="29"/>
      <c r="L314" s="29"/>
    </row>
    <row r="315" spans="1:12">
      <c r="A315" s="29"/>
      <c r="B315" s="29"/>
      <c r="C315" s="29"/>
      <c r="D315" s="30"/>
      <c r="E315" s="29"/>
      <c r="F315" s="82"/>
      <c r="G315" s="29"/>
      <c r="H315" s="29"/>
      <c r="I315" s="29"/>
      <c r="J315" s="29"/>
      <c r="K315" s="29"/>
      <c r="L315" s="29"/>
    </row>
    <row r="316" spans="1:12">
      <c r="A316" s="29"/>
      <c r="B316" s="29"/>
      <c r="C316" s="29"/>
      <c r="D316" s="30"/>
      <c r="E316" s="29"/>
      <c r="F316" s="82"/>
      <c r="G316" s="29"/>
      <c r="H316" s="29"/>
      <c r="I316" s="29"/>
      <c r="J316" s="29"/>
      <c r="K316" s="29"/>
      <c r="L316" s="29"/>
    </row>
    <row r="317" spans="1:12">
      <c r="A317" s="29"/>
      <c r="B317" s="29"/>
      <c r="C317" s="29"/>
      <c r="D317" s="30"/>
      <c r="E317" s="29"/>
      <c r="F317" s="82"/>
      <c r="G317" s="29"/>
      <c r="H317" s="29"/>
      <c r="I317" s="29"/>
      <c r="J317" s="29"/>
      <c r="K317" s="29"/>
      <c r="L317" s="29"/>
    </row>
    <row r="318" spans="1:12">
      <c r="A318" s="29"/>
      <c r="B318" s="29"/>
      <c r="C318" s="29"/>
      <c r="D318" s="30"/>
      <c r="E318" s="29"/>
      <c r="F318" s="82"/>
      <c r="G318" s="29"/>
      <c r="H318" s="29"/>
      <c r="I318" s="29"/>
      <c r="J318" s="29"/>
      <c r="K318" s="29"/>
      <c r="L318" s="29"/>
    </row>
    <row r="319" spans="1:12">
      <c r="A319" s="29"/>
      <c r="B319" s="29"/>
      <c r="C319" s="29"/>
      <c r="D319" s="30"/>
      <c r="E319" s="29"/>
      <c r="F319" s="82"/>
      <c r="G319" s="29"/>
      <c r="H319" s="29"/>
      <c r="I319" s="29"/>
      <c r="J319" s="29"/>
      <c r="K319" s="29"/>
      <c r="L319" s="29"/>
    </row>
    <row r="320" spans="1:12">
      <c r="A320" s="29"/>
      <c r="B320" s="29"/>
      <c r="C320" s="29"/>
      <c r="D320" s="30"/>
      <c r="E320" s="29"/>
      <c r="F320" s="82"/>
      <c r="G320" s="29"/>
      <c r="H320" s="29"/>
      <c r="I320" s="29"/>
      <c r="J320" s="29"/>
      <c r="K320" s="29"/>
      <c r="L320" s="29"/>
    </row>
    <row r="321" spans="1:12">
      <c r="A321" s="29"/>
      <c r="B321" s="29"/>
      <c r="C321" s="29"/>
      <c r="D321" s="30"/>
      <c r="E321" s="29"/>
      <c r="F321" s="82"/>
      <c r="G321" s="29"/>
      <c r="H321" s="29"/>
      <c r="I321" s="29"/>
      <c r="J321" s="29"/>
      <c r="K321" s="29"/>
      <c r="L321" s="29"/>
    </row>
    <row r="322" spans="1:12">
      <c r="A322" s="29"/>
      <c r="B322" s="29"/>
      <c r="C322" s="29"/>
      <c r="D322" s="30"/>
      <c r="E322" s="29"/>
      <c r="F322" s="82"/>
      <c r="G322" s="29"/>
      <c r="H322" s="29"/>
      <c r="I322" s="29"/>
      <c r="J322" s="29"/>
      <c r="K322" s="29"/>
      <c r="L322" s="29"/>
    </row>
    <row r="323" spans="1:12">
      <c r="A323" s="29"/>
      <c r="B323" s="29"/>
      <c r="C323" s="29"/>
      <c r="D323" s="30"/>
      <c r="E323" s="29"/>
      <c r="F323" s="82"/>
      <c r="G323" s="29"/>
      <c r="H323" s="29"/>
      <c r="I323" s="29"/>
      <c r="J323" s="29"/>
      <c r="K323" s="29"/>
      <c r="L323" s="29"/>
    </row>
    <row r="324" spans="1:12">
      <c r="A324" s="29"/>
      <c r="B324" s="29"/>
      <c r="C324" s="29"/>
      <c r="D324" s="30"/>
      <c r="E324" s="29"/>
      <c r="F324" s="82"/>
      <c r="G324" s="29"/>
      <c r="H324" s="29"/>
      <c r="I324" s="29"/>
      <c r="J324" s="29"/>
      <c r="K324" s="29"/>
      <c r="L324" s="29"/>
    </row>
    <row r="325" spans="1:12">
      <c r="A325" s="29"/>
      <c r="B325" s="29"/>
      <c r="C325" s="29"/>
      <c r="D325" s="30"/>
      <c r="E325" s="29"/>
      <c r="F325" s="82"/>
      <c r="G325" s="29"/>
      <c r="H325" s="29"/>
      <c r="I325" s="29"/>
      <c r="J325" s="29"/>
      <c r="K325" s="29"/>
      <c r="L325" s="29"/>
    </row>
    <row r="326" spans="1:12">
      <c r="A326" s="29"/>
      <c r="B326" s="29"/>
      <c r="C326" s="29"/>
      <c r="D326" s="30"/>
      <c r="E326" s="29"/>
      <c r="F326" s="82"/>
      <c r="G326" s="29"/>
      <c r="H326" s="29"/>
      <c r="I326" s="29"/>
      <c r="J326" s="29"/>
      <c r="K326" s="29"/>
      <c r="L326" s="29"/>
    </row>
    <row r="327" spans="1:12">
      <c r="A327" s="29"/>
      <c r="B327" s="29"/>
      <c r="C327" s="29"/>
      <c r="D327" s="30"/>
      <c r="E327" s="29"/>
      <c r="F327" s="82"/>
      <c r="G327" s="29"/>
      <c r="H327" s="29"/>
      <c r="I327" s="29"/>
      <c r="J327" s="29"/>
      <c r="K327" s="29"/>
      <c r="L327" s="29"/>
    </row>
    <row r="328" spans="1:12">
      <c r="A328" s="29"/>
      <c r="B328" s="29"/>
      <c r="C328" s="29"/>
      <c r="D328" s="30"/>
      <c r="E328" s="29"/>
      <c r="F328" s="82"/>
      <c r="G328" s="29"/>
      <c r="H328" s="29"/>
      <c r="I328" s="29"/>
      <c r="J328" s="29"/>
      <c r="K328" s="29"/>
      <c r="L328" s="29"/>
    </row>
    <row r="329" spans="1:12">
      <c r="A329" s="29"/>
      <c r="B329" s="29"/>
      <c r="C329" s="29"/>
      <c r="D329" s="30"/>
      <c r="E329" s="29"/>
      <c r="F329" s="82"/>
      <c r="G329" s="29"/>
      <c r="H329" s="29"/>
      <c r="I329" s="29"/>
      <c r="J329" s="29"/>
      <c r="K329" s="29"/>
      <c r="L329" s="29"/>
    </row>
    <row r="330" spans="1:12">
      <c r="A330" s="29"/>
      <c r="B330" s="29"/>
      <c r="C330" s="29"/>
      <c r="D330" s="30"/>
      <c r="E330" s="29"/>
      <c r="F330" s="82"/>
      <c r="G330" s="29"/>
      <c r="H330" s="29"/>
      <c r="I330" s="29"/>
      <c r="J330" s="29"/>
      <c r="K330" s="29"/>
      <c r="L330" s="29"/>
    </row>
    <row r="331" spans="1:12">
      <c r="A331" s="29"/>
      <c r="B331" s="29"/>
      <c r="C331" s="29"/>
      <c r="D331" s="30"/>
      <c r="E331" s="29"/>
      <c r="F331" s="82"/>
      <c r="G331" s="29"/>
      <c r="H331" s="29"/>
      <c r="I331" s="29"/>
      <c r="J331" s="29"/>
      <c r="K331" s="29"/>
      <c r="L331" s="29"/>
    </row>
    <row r="332" spans="1:12">
      <c r="A332" s="29"/>
      <c r="B332" s="29"/>
      <c r="C332" s="29"/>
      <c r="D332" s="30"/>
      <c r="E332" s="29"/>
      <c r="F332" s="82"/>
      <c r="G332" s="29"/>
      <c r="H332" s="29"/>
      <c r="I332" s="29"/>
      <c r="J332" s="29"/>
      <c r="K332" s="29"/>
      <c r="L332" s="29"/>
    </row>
  </sheetData>
  <mergeCells count="11">
    <mergeCell ref="F7:F8"/>
    <mergeCell ref="E1:F1"/>
    <mergeCell ref="D2:F2"/>
    <mergeCell ref="A3:G3"/>
    <mergeCell ref="A4:G4"/>
    <mergeCell ref="A5:G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19685039370078741" right="0.19685039370078741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328"/>
  <sheetViews>
    <sheetView topLeftCell="A97" workbookViewId="0">
      <selection activeCell="G113" sqref="G113"/>
    </sheetView>
  </sheetViews>
  <sheetFormatPr defaultRowHeight="15.75"/>
  <cols>
    <col min="1" max="1" width="51.7109375" customWidth="1"/>
    <col min="2" max="2" width="4.5703125" style="1" customWidth="1"/>
    <col min="3" max="3" width="4.7109375" customWidth="1"/>
    <col min="4" max="4" width="4" customWidth="1"/>
    <col min="5" max="5" width="13" style="80" customWidth="1"/>
    <col min="6" max="6" width="5.5703125" customWidth="1"/>
    <col min="7" max="7" width="13.140625" style="81" customWidth="1"/>
    <col min="8" max="8" width="9.140625" hidden="1" customWidth="1"/>
  </cols>
  <sheetData>
    <row r="1" spans="1:13" ht="15.75" customHeight="1">
      <c r="A1" s="29"/>
      <c r="B1" s="83"/>
      <c r="C1" s="29"/>
      <c r="D1" s="29"/>
      <c r="E1" s="30"/>
      <c r="F1" s="278" t="s">
        <v>205</v>
      </c>
      <c r="G1" s="278"/>
      <c r="H1" s="31"/>
      <c r="I1" s="31"/>
      <c r="J1" s="29"/>
      <c r="K1" s="29"/>
      <c r="L1" s="29"/>
      <c r="M1" s="29"/>
    </row>
    <row r="2" spans="1:13" ht="47.25" customHeight="1">
      <c r="A2" s="29"/>
      <c r="B2" s="83"/>
      <c r="C2" s="32"/>
      <c r="D2" s="32"/>
      <c r="E2" s="279" t="s">
        <v>281</v>
      </c>
      <c r="F2" s="279"/>
      <c r="G2" s="279"/>
      <c r="H2" s="31"/>
      <c r="I2" s="31"/>
      <c r="J2" s="31"/>
      <c r="K2" s="29"/>
      <c r="L2" s="29"/>
      <c r="M2" s="29"/>
    </row>
    <row r="3" spans="1:13" ht="15.75" customHeight="1">
      <c r="A3" s="280" t="s">
        <v>206</v>
      </c>
      <c r="B3" s="280"/>
      <c r="C3" s="280"/>
      <c r="D3" s="280"/>
      <c r="E3" s="280"/>
      <c r="F3" s="280"/>
      <c r="G3" s="280"/>
      <c r="H3" s="280"/>
      <c r="I3" s="29"/>
      <c r="J3" s="29"/>
      <c r="K3" s="29"/>
      <c r="L3" s="29"/>
      <c r="M3" s="29"/>
    </row>
    <row r="4" spans="1:13" ht="15.75" customHeight="1">
      <c r="A4" s="280" t="s">
        <v>69</v>
      </c>
      <c r="B4" s="280"/>
      <c r="C4" s="280"/>
      <c r="D4" s="280"/>
      <c r="E4" s="280"/>
      <c r="F4" s="280"/>
      <c r="G4" s="280"/>
      <c r="H4" s="280"/>
      <c r="I4" s="29"/>
      <c r="J4" s="29"/>
      <c r="K4" s="29"/>
      <c r="L4" s="29"/>
      <c r="M4" s="29"/>
    </row>
    <row r="5" spans="1:13" ht="20.25" customHeight="1">
      <c r="A5" s="280" t="s">
        <v>70</v>
      </c>
      <c r="B5" s="280"/>
      <c r="C5" s="280"/>
      <c r="D5" s="280"/>
      <c r="E5" s="280"/>
      <c r="F5" s="280"/>
      <c r="G5" s="280"/>
      <c r="H5" s="280"/>
      <c r="I5" s="29"/>
      <c r="J5" s="29"/>
      <c r="K5" s="29"/>
      <c r="L5" s="29"/>
      <c r="M5" s="29"/>
    </row>
    <row r="6" spans="1:13" ht="12.75">
      <c r="A6" s="29"/>
      <c r="B6" s="83"/>
      <c r="C6" s="29"/>
      <c r="D6" s="29"/>
      <c r="E6" s="30"/>
      <c r="F6" s="29"/>
      <c r="G6" s="33" t="s">
        <v>71</v>
      </c>
      <c r="H6" s="29"/>
      <c r="I6" s="29"/>
      <c r="J6" s="29"/>
      <c r="K6" s="29"/>
      <c r="L6" s="29"/>
      <c r="M6" s="29"/>
    </row>
    <row r="7" spans="1:13" ht="12.75" customHeight="1">
      <c r="A7" s="281" t="s">
        <v>0</v>
      </c>
      <c r="B7" s="288" t="s">
        <v>207</v>
      </c>
      <c r="C7" s="282" t="s">
        <v>72</v>
      </c>
      <c r="D7" s="282" t="s">
        <v>73</v>
      </c>
      <c r="E7" s="284" t="s">
        <v>74</v>
      </c>
      <c r="F7" s="286" t="s">
        <v>75</v>
      </c>
      <c r="G7" s="276" t="s">
        <v>76</v>
      </c>
      <c r="H7" s="29"/>
      <c r="I7" s="29"/>
      <c r="J7" s="29"/>
      <c r="K7" s="29"/>
      <c r="L7" s="29"/>
      <c r="M7" s="29"/>
    </row>
    <row r="8" spans="1:13" ht="17.25" customHeight="1">
      <c r="A8" s="281"/>
      <c r="B8" s="289"/>
      <c r="C8" s="283"/>
      <c r="D8" s="283"/>
      <c r="E8" s="285"/>
      <c r="F8" s="287"/>
      <c r="G8" s="277"/>
      <c r="H8" s="29"/>
      <c r="I8" s="29"/>
      <c r="J8" s="29"/>
      <c r="K8" s="29"/>
      <c r="L8" s="29"/>
      <c r="M8" s="29"/>
    </row>
    <row r="9" spans="1:13">
      <c r="A9" s="34" t="s">
        <v>77</v>
      </c>
      <c r="B9" s="84">
        <v>915</v>
      </c>
      <c r="C9" s="35" t="s">
        <v>78</v>
      </c>
      <c r="D9" s="35" t="s">
        <v>78</v>
      </c>
      <c r="E9" s="36" t="s">
        <v>79</v>
      </c>
      <c r="F9" s="35" t="s">
        <v>80</v>
      </c>
      <c r="G9" s="37">
        <f>G10+G53+G59+G66+G85+G104+G110+G122</f>
        <v>5357.85</v>
      </c>
      <c r="H9" s="29"/>
      <c r="I9" s="29"/>
      <c r="J9" s="29"/>
      <c r="K9" s="29"/>
      <c r="L9" s="29"/>
      <c r="M9" s="29"/>
    </row>
    <row r="10" spans="1:13">
      <c r="A10" s="38" t="s">
        <v>81</v>
      </c>
      <c r="B10" s="84">
        <v>915</v>
      </c>
      <c r="C10" s="39" t="s">
        <v>82</v>
      </c>
      <c r="D10" s="39" t="s">
        <v>78</v>
      </c>
      <c r="E10" s="40" t="s">
        <v>79</v>
      </c>
      <c r="F10" s="39" t="s">
        <v>80</v>
      </c>
      <c r="G10" s="41">
        <f>G11+G16+G30+G40+G44+G35</f>
        <v>2470.3500000000004</v>
      </c>
      <c r="H10" s="29"/>
      <c r="I10" s="29"/>
      <c r="J10" s="29"/>
      <c r="K10" s="29"/>
      <c r="L10" s="29"/>
      <c r="M10" s="29"/>
    </row>
    <row r="11" spans="1:13" ht="28.5" customHeight="1">
      <c r="A11" s="42" t="s">
        <v>83</v>
      </c>
      <c r="B11" s="84">
        <v>915</v>
      </c>
      <c r="C11" s="43" t="s">
        <v>82</v>
      </c>
      <c r="D11" s="43" t="s">
        <v>84</v>
      </c>
      <c r="E11" s="44" t="s">
        <v>79</v>
      </c>
      <c r="F11" s="43" t="s">
        <v>80</v>
      </c>
      <c r="G11" s="45">
        <f>G15</f>
        <v>626.4</v>
      </c>
      <c r="H11" s="29"/>
      <c r="I11" s="29"/>
      <c r="J11" s="29"/>
      <c r="K11" s="29"/>
      <c r="L11" s="29"/>
      <c r="M11" s="29"/>
    </row>
    <row r="12" spans="1:13" ht="21" customHeight="1">
      <c r="A12" s="46" t="s">
        <v>85</v>
      </c>
      <c r="B12" s="84">
        <v>915</v>
      </c>
      <c r="C12" s="35" t="s">
        <v>82</v>
      </c>
      <c r="D12" s="35" t="s">
        <v>84</v>
      </c>
      <c r="E12" s="36" t="s">
        <v>86</v>
      </c>
      <c r="F12" s="35" t="s">
        <v>80</v>
      </c>
      <c r="G12" s="37">
        <f>G13</f>
        <v>626.4</v>
      </c>
      <c r="H12" s="29"/>
      <c r="I12" s="29"/>
      <c r="J12" s="29"/>
      <c r="K12" s="29"/>
      <c r="L12" s="29"/>
      <c r="M12" s="29"/>
    </row>
    <row r="13" spans="1:13" ht="25.5">
      <c r="A13" s="47" t="s">
        <v>87</v>
      </c>
      <c r="B13" s="84">
        <v>915</v>
      </c>
      <c r="C13" s="35" t="s">
        <v>82</v>
      </c>
      <c r="D13" s="35" t="s">
        <v>84</v>
      </c>
      <c r="E13" s="36" t="s">
        <v>88</v>
      </c>
      <c r="F13" s="35" t="s">
        <v>80</v>
      </c>
      <c r="G13" s="37">
        <f>G14</f>
        <v>626.4</v>
      </c>
      <c r="H13" s="29"/>
      <c r="I13" s="29"/>
      <c r="J13" s="29"/>
      <c r="K13" s="29"/>
      <c r="L13" s="29"/>
      <c r="M13" s="29"/>
    </row>
    <row r="14" spans="1:13">
      <c r="A14" s="47" t="s">
        <v>89</v>
      </c>
      <c r="B14" s="84">
        <v>915</v>
      </c>
      <c r="C14" s="35" t="s">
        <v>82</v>
      </c>
      <c r="D14" s="35" t="s">
        <v>84</v>
      </c>
      <c r="E14" s="36" t="s">
        <v>90</v>
      </c>
      <c r="F14" s="35" t="s">
        <v>80</v>
      </c>
      <c r="G14" s="37">
        <f>G15</f>
        <v>626.4</v>
      </c>
      <c r="H14" s="29"/>
      <c r="I14" s="29"/>
      <c r="J14" s="29"/>
      <c r="K14" s="29"/>
      <c r="L14" s="29"/>
      <c r="M14" s="29"/>
    </row>
    <row r="15" spans="1:13" ht="25.5" customHeight="1">
      <c r="A15" s="48" t="s">
        <v>91</v>
      </c>
      <c r="B15" s="84">
        <v>915</v>
      </c>
      <c r="C15" s="35" t="s">
        <v>82</v>
      </c>
      <c r="D15" s="35" t="s">
        <v>84</v>
      </c>
      <c r="E15" s="36" t="s">
        <v>90</v>
      </c>
      <c r="F15" s="35" t="s">
        <v>92</v>
      </c>
      <c r="G15" s="37">
        <v>626.4</v>
      </c>
      <c r="H15" s="29"/>
      <c r="I15" s="29"/>
      <c r="J15" s="29"/>
      <c r="K15" s="29"/>
      <c r="L15" s="29"/>
      <c r="M15" s="29"/>
    </row>
    <row r="16" spans="1:13" ht="43.5" customHeight="1">
      <c r="A16" s="126" t="s">
        <v>93</v>
      </c>
      <c r="B16" s="127">
        <v>915</v>
      </c>
      <c r="C16" s="121" t="s">
        <v>82</v>
      </c>
      <c r="D16" s="121" t="s">
        <v>94</v>
      </c>
      <c r="E16" s="128" t="s">
        <v>79</v>
      </c>
      <c r="F16" s="121" t="s">
        <v>80</v>
      </c>
      <c r="G16" s="129">
        <f>G17+G24</f>
        <v>1114</v>
      </c>
      <c r="H16" s="29"/>
      <c r="I16" s="29"/>
      <c r="J16" s="29"/>
      <c r="K16" s="29"/>
      <c r="L16" s="29"/>
      <c r="M16" s="29"/>
    </row>
    <row r="17" spans="1:13" ht="25.5">
      <c r="A17" s="46" t="s">
        <v>85</v>
      </c>
      <c r="B17" s="84">
        <v>915</v>
      </c>
      <c r="C17" s="35" t="s">
        <v>82</v>
      </c>
      <c r="D17" s="35" t="s">
        <v>94</v>
      </c>
      <c r="E17" s="36" t="s">
        <v>86</v>
      </c>
      <c r="F17" s="35" t="s">
        <v>80</v>
      </c>
      <c r="G17" s="50">
        <f>G18</f>
        <v>1113.8</v>
      </c>
      <c r="H17" s="29"/>
      <c r="I17" s="29"/>
      <c r="J17" s="29"/>
      <c r="K17" s="29"/>
      <c r="L17" s="29"/>
      <c r="M17" s="29"/>
    </row>
    <row r="18" spans="1:13" ht="25.5">
      <c r="A18" s="51" t="s">
        <v>87</v>
      </c>
      <c r="B18" s="84">
        <v>915</v>
      </c>
      <c r="C18" s="35" t="s">
        <v>82</v>
      </c>
      <c r="D18" s="35" t="s">
        <v>94</v>
      </c>
      <c r="E18" s="36" t="s">
        <v>88</v>
      </c>
      <c r="F18" s="35" t="s">
        <v>80</v>
      </c>
      <c r="G18" s="37">
        <f>G19</f>
        <v>1113.8</v>
      </c>
      <c r="H18" s="29"/>
      <c r="I18" s="29"/>
      <c r="J18" s="29"/>
      <c r="K18" s="29"/>
      <c r="L18" s="29"/>
      <c r="M18" s="29"/>
    </row>
    <row r="19" spans="1:13" ht="25.5">
      <c r="A19" s="51" t="s">
        <v>95</v>
      </c>
      <c r="B19" s="84">
        <v>915</v>
      </c>
      <c r="C19" s="35" t="s">
        <v>82</v>
      </c>
      <c r="D19" s="35" t="s">
        <v>94</v>
      </c>
      <c r="E19" s="36" t="s">
        <v>96</v>
      </c>
      <c r="F19" s="35" t="s">
        <v>80</v>
      </c>
      <c r="G19" s="37">
        <f>G20+G21+G23+G22</f>
        <v>1113.8</v>
      </c>
      <c r="H19" s="29"/>
      <c r="I19" s="29"/>
      <c r="J19" s="29"/>
      <c r="K19" s="29"/>
      <c r="L19" s="29"/>
      <c r="M19" s="29"/>
    </row>
    <row r="20" spans="1:13" ht="16.5" customHeight="1">
      <c r="A20" s="51" t="s">
        <v>91</v>
      </c>
      <c r="B20" s="84">
        <v>915</v>
      </c>
      <c r="C20" s="35" t="s">
        <v>82</v>
      </c>
      <c r="D20" s="35" t="s">
        <v>94</v>
      </c>
      <c r="E20" s="36" t="s">
        <v>96</v>
      </c>
      <c r="F20" s="35" t="s">
        <v>92</v>
      </c>
      <c r="G20" s="37">
        <v>875</v>
      </c>
      <c r="H20" s="29"/>
      <c r="I20" s="29"/>
      <c r="J20" s="29"/>
      <c r="K20" s="29"/>
      <c r="L20" s="29"/>
      <c r="M20" s="29"/>
    </row>
    <row r="21" spans="1:13" ht="25.5">
      <c r="A21" s="51" t="s">
        <v>97</v>
      </c>
      <c r="B21" s="84">
        <v>915</v>
      </c>
      <c r="C21" s="35" t="s">
        <v>82</v>
      </c>
      <c r="D21" s="35" t="s">
        <v>94</v>
      </c>
      <c r="E21" s="36" t="s">
        <v>96</v>
      </c>
      <c r="F21" s="35" t="s">
        <v>98</v>
      </c>
      <c r="G21" s="37">
        <v>231.7</v>
      </c>
      <c r="H21" s="29"/>
      <c r="I21" s="29"/>
      <c r="J21" s="29"/>
      <c r="K21" s="29"/>
      <c r="L21" s="29"/>
      <c r="M21" s="29"/>
    </row>
    <row r="22" spans="1:13">
      <c r="A22" s="51" t="s">
        <v>99</v>
      </c>
      <c r="B22" s="84">
        <v>915</v>
      </c>
      <c r="C22" s="35" t="s">
        <v>82</v>
      </c>
      <c r="D22" s="35" t="s">
        <v>94</v>
      </c>
      <c r="E22" s="36" t="s">
        <v>100</v>
      </c>
      <c r="F22" s="35" t="s">
        <v>101</v>
      </c>
      <c r="G22" s="37">
        <v>1.5</v>
      </c>
      <c r="H22" s="29"/>
      <c r="I22" s="29"/>
      <c r="J22" s="29"/>
      <c r="K22" s="29"/>
      <c r="L22" s="29"/>
      <c r="M22" s="29"/>
    </row>
    <row r="23" spans="1:13">
      <c r="A23" s="51" t="s">
        <v>102</v>
      </c>
      <c r="B23" s="84">
        <v>915</v>
      </c>
      <c r="C23" s="35" t="s">
        <v>82</v>
      </c>
      <c r="D23" s="35" t="s">
        <v>94</v>
      </c>
      <c r="E23" s="36" t="s">
        <v>96</v>
      </c>
      <c r="F23" s="35" t="s">
        <v>103</v>
      </c>
      <c r="G23" s="37">
        <v>5.6</v>
      </c>
      <c r="H23" s="29"/>
      <c r="I23" s="29"/>
      <c r="J23" s="29"/>
      <c r="K23" s="29"/>
      <c r="L23" s="29"/>
      <c r="M23" s="29"/>
    </row>
    <row r="24" spans="1:13">
      <c r="A24" s="52" t="s">
        <v>104</v>
      </c>
      <c r="B24" s="84">
        <v>915</v>
      </c>
      <c r="C24" s="35" t="s">
        <v>82</v>
      </c>
      <c r="D24" s="35" t="s">
        <v>94</v>
      </c>
      <c r="E24" s="36" t="s">
        <v>105</v>
      </c>
      <c r="F24" s="35" t="s">
        <v>80</v>
      </c>
      <c r="G24" s="37">
        <f>G25</f>
        <v>0.2</v>
      </c>
      <c r="H24" s="29"/>
      <c r="I24" s="29"/>
      <c r="J24" s="29"/>
      <c r="K24" s="29"/>
      <c r="L24" s="29"/>
      <c r="M24" s="29"/>
    </row>
    <row r="25" spans="1:13" ht="25.5">
      <c r="A25" s="51" t="s">
        <v>87</v>
      </c>
      <c r="B25" s="84">
        <v>915</v>
      </c>
      <c r="C25" s="35" t="s">
        <v>82</v>
      </c>
      <c r="D25" s="35" t="s">
        <v>94</v>
      </c>
      <c r="E25" s="36" t="s">
        <v>106</v>
      </c>
      <c r="F25" s="35" t="s">
        <v>80</v>
      </c>
      <c r="G25" s="37">
        <f>G26+G28</f>
        <v>0.2</v>
      </c>
      <c r="H25" s="29"/>
      <c r="I25" s="29"/>
      <c r="J25" s="29"/>
      <c r="K25" s="29"/>
      <c r="L25" s="29"/>
      <c r="M25" s="29"/>
    </row>
    <row r="26" spans="1:13" ht="25.5">
      <c r="A26" s="51" t="s">
        <v>107</v>
      </c>
      <c r="B26" s="84">
        <v>915</v>
      </c>
      <c r="C26" s="35" t="s">
        <v>82</v>
      </c>
      <c r="D26" s="35" t="s">
        <v>94</v>
      </c>
      <c r="E26" s="36" t="s">
        <v>108</v>
      </c>
      <c r="F26" s="35" t="s">
        <v>80</v>
      </c>
      <c r="G26" s="37">
        <f>G27</f>
        <v>0.1</v>
      </c>
      <c r="H26" s="29"/>
      <c r="I26" s="29"/>
      <c r="J26" s="29"/>
      <c r="K26" s="29"/>
      <c r="L26" s="29"/>
      <c r="M26" s="29"/>
    </row>
    <row r="27" spans="1:13" ht="24" customHeight="1">
      <c r="A27" s="51" t="s">
        <v>99</v>
      </c>
      <c r="B27" s="84">
        <v>915</v>
      </c>
      <c r="C27" s="35" t="s">
        <v>82</v>
      </c>
      <c r="D27" s="35" t="s">
        <v>94</v>
      </c>
      <c r="E27" s="36" t="s">
        <v>108</v>
      </c>
      <c r="F27" s="35" t="s">
        <v>101</v>
      </c>
      <c r="G27" s="37">
        <v>0.1</v>
      </c>
      <c r="H27" s="29"/>
      <c r="I27" s="29"/>
      <c r="J27" s="29"/>
      <c r="K27" s="29"/>
      <c r="L27" s="29"/>
      <c r="M27" s="29"/>
    </row>
    <row r="28" spans="1:13" ht="25.5">
      <c r="A28" s="51" t="s">
        <v>109</v>
      </c>
      <c r="B28" s="84">
        <v>915</v>
      </c>
      <c r="C28" s="35" t="s">
        <v>82</v>
      </c>
      <c r="D28" s="35" t="s">
        <v>94</v>
      </c>
      <c r="E28" s="36" t="s">
        <v>110</v>
      </c>
      <c r="F28" s="35" t="s">
        <v>80</v>
      </c>
      <c r="G28" s="37">
        <f>G29</f>
        <v>0.1</v>
      </c>
      <c r="H28" s="29"/>
      <c r="I28" s="29"/>
      <c r="J28" s="29"/>
      <c r="K28" s="29"/>
      <c r="L28" s="29"/>
      <c r="M28" s="29"/>
    </row>
    <row r="29" spans="1:13" ht="27.75" customHeight="1">
      <c r="A29" s="51" t="s">
        <v>99</v>
      </c>
      <c r="B29" s="84">
        <v>915</v>
      </c>
      <c r="C29" s="35" t="s">
        <v>82</v>
      </c>
      <c r="D29" s="35" t="s">
        <v>94</v>
      </c>
      <c r="E29" s="36" t="s">
        <v>110</v>
      </c>
      <c r="F29" s="35" t="s">
        <v>101</v>
      </c>
      <c r="G29" s="37">
        <v>0.1</v>
      </c>
      <c r="H29" s="29"/>
      <c r="I29" s="29"/>
      <c r="J29" s="29"/>
      <c r="K29" s="29"/>
      <c r="L29" s="29"/>
      <c r="M29" s="29"/>
    </row>
    <row r="30" spans="1:13" ht="26.25" customHeight="1">
      <c r="A30" s="49" t="s">
        <v>111</v>
      </c>
      <c r="B30" s="84">
        <v>915</v>
      </c>
      <c r="C30" s="43" t="s">
        <v>82</v>
      </c>
      <c r="D30" s="43" t="s">
        <v>112</v>
      </c>
      <c r="E30" s="44" t="s">
        <v>79</v>
      </c>
      <c r="F30" s="43" t="s">
        <v>80</v>
      </c>
      <c r="G30" s="45">
        <f>G31</f>
        <v>2.5</v>
      </c>
      <c r="H30" s="29"/>
      <c r="I30" s="29"/>
      <c r="J30" s="29"/>
      <c r="K30" s="29"/>
      <c r="L30" s="29"/>
      <c r="M30" s="29"/>
    </row>
    <row r="31" spans="1:13" ht="25.5">
      <c r="A31" s="46" t="s">
        <v>85</v>
      </c>
      <c r="B31" s="84">
        <v>915</v>
      </c>
      <c r="C31" s="53" t="s">
        <v>82</v>
      </c>
      <c r="D31" s="53" t="s">
        <v>112</v>
      </c>
      <c r="E31" s="54" t="s">
        <v>86</v>
      </c>
      <c r="F31" s="53" t="s">
        <v>80</v>
      </c>
      <c r="G31" s="55">
        <f>G32</f>
        <v>2.5</v>
      </c>
      <c r="H31" s="29"/>
      <c r="I31" s="29"/>
      <c r="J31" s="29"/>
      <c r="K31" s="29"/>
      <c r="L31" s="29"/>
      <c r="M31" s="29"/>
    </row>
    <row r="32" spans="1:13" ht="26.25" customHeight="1">
      <c r="A32" s="51" t="s">
        <v>87</v>
      </c>
      <c r="B32" s="84">
        <v>915</v>
      </c>
      <c r="C32" s="35" t="s">
        <v>82</v>
      </c>
      <c r="D32" s="35" t="s">
        <v>112</v>
      </c>
      <c r="E32" s="56" t="s">
        <v>88</v>
      </c>
      <c r="F32" s="35" t="s">
        <v>80</v>
      </c>
      <c r="G32" s="37">
        <f>G33</f>
        <v>2.5</v>
      </c>
      <c r="H32" s="29"/>
      <c r="I32" s="29"/>
      <c r="J32" s="29"/>
      <c r="K32" s="29"/>
      <c r="L32" s="29"/>
      <c r="M32" s="29"/>
    </row>
    <row r="33" spans="1:13" ht="38.25">
      <c r="A33" s="51" t="s">
        <v>113</v>
      </c>
      <c r="B33" s="84">
        <v>915</v>
      </c>
      <c r="C33" s="35" t="s">
        <v>82</v>
      </c>
      <c r="D33" s="35" t="s">
        <v>112</v>
      </c>
      <c r="E33" s="56" t="s">
        <v>114</v>
      </c>
      <c r="F33" s="35" t="s">
        <v>80</v>
      </c>
      <c r="G33" s="37">
        <f>G34</f>
        <v>2.5</v>
      </c>
      <c r="H33" s="29"/>
      <c r="I33" s="29"/>
      <c r="J33" s="29"/>
      <c r="K33" s="29"/>
      <c r="L33" s="29"/>
      <c r="M33" s="29"/>
    </row>
    <row r="34" spans="1:13">
      <c r="A34" s="51" t="s">
        <v>99</v>
      </c>
      <c r="B34" s="84">
        <v>915</v>
      </c>
      <c r="C34" s="35" t="s">
        <v>82</v>
      </c>
      <c r="D34" s="35" t="s">
        <v>112</v>
      </c>
      <c r="E34" s="56" t="s">
        <v>114</v>
      </c>
      <c r="F34" s="35" t="s">
        <v>101</v>
      </c>
      <c r="G34" s="37">
        <v>2.5</v>
      </c>
      <c r="H34" s="29"/>
      <c r="I34" s="29"/>
      <c r="J34" s="29"/>
      <c r="K34" s="29"/>
      <c r="L34" s="29"/>
      <c r="M34" s="29"/>
    </row>
    <row r="35" spans="1:13">
      <c r="A35" s="125" t="s">
        <v>247</v>
      </c>
      <c r="B35" s="84">
        <v>915</v>
      </c>
      <c r="C35" s="122" t="s">
        <v>82</v>
      </c>
      <c r="D35" s="122" t="s">
        <v>175</v>
      </c>
      <c r="E35" s="123" t="s">
        <v>79</v>
      </c>
      <c r="F35" s="122" t="s">
        <v>80</v>
      </c>
      <c r="G35" s="124">
        <f>G36</f>
        <v>14.8</v>
      </c>
      <c r="H35" s="29"/>
      <c r="I35" s="29"/>
      <c r="J35" s="29"/>
      <c r="K35" s="29"/>
      <c r="L35" s="29"/>
      <c r="M35" s="29"/>
    </row>
    <row r="36" spans="1:13">
      <c r="A36" s="52" t="s">
        <v>104</v>
      </c>
      <c r="B36" s="84">
        <v>915</v>
      </c>
      <c r="C36" s="35" t="s">
        <v>82</v>
      </c>
      <c r="D36" s="35" t="s">
        <v>175</v>
      </c>
      <c r="E36" s="56" t="s">
        <v>105</v>
      </c>
      <c r="F36" s="35" t="s">
        <v>80</v>
      </c>
      <c r="G36" s="37">
        <f>G37</f>
        <v>14.8</v>
      </c>
      <c r="H36" s="29"/>
      <c r="I36" s="29"/>
      <c r="J36" s="29"/>
      <c r="K36" s="29"/>
      <c r="L36" s="29"/>
      <c r="M36" s="29"/>
    </row>
    <row r="37" spans="1:13" ht="25.5">
      <c r="A37" s="51" t="s">
        <v>87</v>
      </c>
      <c r="B37" s="84">
        <v>915</v>
      </c>
      <c r="C37" s="35" t="s">
        <v>82</v>
      </c>
      <c r="D37" s="35" t="s">
        <v>175</v>
      </c>
      <c r="E37" s="56" t="s">
        <v>248</v>
      </c>
      <c r="F37" s="35" t="s">
        <v>80</v>
      </c>
      <c r="G37" s="37">
        <f>G38</f>
        <v>14.8</v>
      </c>
      <c r="H37" s="29"/>
      <c r="I37" s="29"/>
      <c r="J37" s="29"/>
      <c r="K37" s="29"/>
      <c r="L37" s="29"/>
      <c r="M37" s="29"/>
    </row>
    <row r="38" spans="1:13">
      <c r="A38" s="51" t="s">
        <v>126</v>
      </c>
      <c r="B38" s="84">
        <v>915</v>
      </c>
      <c r="C38" s="35" t="s">
        <v>82</v>
      </c>
      <c r="D38" s="35" t="s">
        <v>175</v>
      </c>
      <c r="E38" s="56" t="s">
        <v>249</v>
      </c>
      <c r="F38" s="35" t="s">
        <v>80</v>
      </c>
      <c r="G38" s="37">
        <f>G39</f>
        <v>14.8</v>
      </c>
      <c r="H38" s="29"/>
      <c r="I38" s="29"/>
      <c r="J38" s="29"/>
      <c r="K38" s="29"/>
      <c r="L38" s="29"/>
      <c r="M38" s="29"/>
    </row>
    <row r="39" spans="1:13">
      <c r="A39" s="51" t="s">
        <v>102</v>
      </c>
      <c r="B39" s="84">
        <v>915</v>
      </c>
      <c r="C39" s="35" t="s">
        <v>82</v>
      </c>
      <c r="D39" s="35" t="s">
        <v>175</v>
      </c>
      <c r="E39" s="56" t="s">
        <v>249</v>
      </c>
      <c r="F39" s="35" t="s">
        <v>103</v>
      </c>
      <c r="G39" s="37">
        <v>14.8</v>
      </c>
      <c r="H39" s="29"/>
      <c r="I39" s="29"/>
      <c r="J39" s="29"/>
      <c r="K39" s="29"/>
      <c r="L39" s="29"/>
      <c r="M39" s="29"/>
    </row>
    <row r="40" spans="1:13" ht="20.25" customHeight="1">
      <c r="A40" s="42" t="s">
        <v>115</v>
      </c>
      <c r="B40" s="84">
        <v>915</v>
      </c>
      <c r="C40" s="43" t="s">
        <v>82</v>
      </c>
      <c r="D40" s="43" t="s">
        <v>116</v>
      </c>
      <c r="E40" s="44" t="s">
        <v>79</v>
      </c>
      <c r="F40" s="43" t="s">
        <v>80</v>
      </c>
      <c r="G40" s="57">
        <f>G41</f>
        <v>0.5</v>
      </c>
      <c r="H40" s="29"/>
      <c r="I40" s="29"/>
      <c r="J40" s="29"/>
      <c r="K40" s="29"/>
      <c r="L40" s="29"/>
      <c r="M40" s="29"/>
    </row>
    <row r="41" spans="1:13" ht="25.5">
      <c r="A41" s="46" t="s">
        <v>85</v>
      </c>
      <c r="B41" s="84">
        <v>915</v>
      </c>
      <c r="C41" s="53" t="s">
        <v>82</v>
      </c>
      <c r="D41" s="53" t="s">
        <v>116</v>
      </c>
      <c r="E41" s="54" t="s">
        <v>86</v>
      </c>
      <c r="F41" s="53" t="s">
        <v>80</v>
      </c>
      <c r="G41" s="55">
        <f>G42</f>
        <v>0.5</v>
      </c>
      <c r="H41" s="29"/>
      <c r="I41" s="29"/>
      <c r="J41" s="29"/>
      <c r="K41" s="29"/>
      <c r="L41" s="29"/>
      <c r="M41" s="29"/>
    </row>
    <row r="42" spans="1:13" ht="25.5">
      <c r="A42" s="51" t="s">
        <v>87</v>
      </c>
      <c r="B42" s="84">
        <v>915</v>
      </c>
      <c r="C42" s="35" t="s">
        <v>82</v>
      </c>
      <c r="D42" s="35" t="s">
        <v>116</v>
      </c>
      <c r="E42" s="36" t="s">
        <v>88</v>
      </c>
      <c r="F42" s="35" t="s">
        <v>80</v>
      </c>
      <c r="G42" s="37">
        <f>G43</f>
        <v>0.5</v>
      </c>
      <c r="H42" s="29"/>
      <c r="I42" s="29"/>
      <c r="J42" s="29"/>
      <c r="K42" s="29"/>
      <c r="L42" s="29"/>
      <c r="M42" s="29"/>
    </row>
    <row r="43" spans="1:13">
      <c r="A43" s="51" t="s">
        <v>117</v>
      </c>
      <c r="B43" s="84">
        <v>915</v>
      </c>
      <c r="C43" s="35" t="s">
        <v>82</v>
      </c>
      <c r="D43" s="35" t="s">
        <v>116</v>
      </c>
      <c r="E43" s="36" t="s">
        <v>118</v>
      </c>
      <c r="F43" s="35" t="s">
        <v>119</v>
      </c>
      <c r="G43" s="37">
        <v>0.5</v>
      </c>
      <c r="H43" s="29"/>
      <c r="I43" s="29"/>
      <c r="J43" s="29"/>
      <c r="K43" s="29"/>
      <c r="L43" s="29"/>
      <c r="M43" s="29"/>
    </row>
    <row r="44" spans="1:13">
      <c r="A44" s="58" t="s">
        <v>120</v>
      </c>
      <c r="B44" s="84">
        <v>915</v>
      </c>
      <c r="C44" s="43" t="s">
        <v>82</v>
      </c>
      <c r="D44" s="43" t="s">
        <v>121</v>
      </c>
      <c r="E44" s="44" t="s">
        <v>79</v>
      </c>
      <c r="F44" s="43" t="s">
        <v>80</v>
      </c>
      <c r="G44" s="45">
        <f>G45+G50</f>
        <v>712.15000000000009</v>
      </c>
      <c r="H44" s="29"/>
      <c r="I44" s="29"/>
      <c r="J44" s="29"/>
      <c r="K44" s="29"/>
      <c r="L44" s="29"/>
      <c r="M44" s="29"/>
    </row>
    <row r="45" spans="1:13" ht="25.5">
      <c r="A45" s="46" t="s">
        <v>85</v>
      </c>
      <c r="B45" s="84">
        <v>915</v>
      </c>
      <c r="C45" s="53" t="s">
        <v>82</v>
      </c>
      <c r="D45" s="53" t="s">
        <v>121</v>
      </c>
      <c r="E45" s="54" t="s">
        <v>86</v>
      </c>
      <c r="F45" s="53" t="s">
        <v>80</v>
      </c>
      <c r="G45" s="55">
        <f>G46</f>
        <v>697.45</v>
      </c>
      <c r="H45" s="29"/>
      <c r="I45" s="29"/>
      <c r="J45" s="29"/>
      <c r="K45" s="29"/>
      <c r="L45" s="29"/>
      <c r="M45" s="29"/>
    </row>
    <row r="46" spans="1:13" ht="25.5">
      <c r="A46" s="51" t="s">
        <v>87</v>
      </c>
      <c r="B46" s="84">
        <v>915</v>
      </c>
      <c r="C46" s="53" t="s">
        <v>82</v>
      </c>
      <c r="D46" s="53" t="s">
        <v>121</v>
      </c>
      <c r="E46" s="54" t="s">
        <v>88</v>
      </c>
      <c r="F46" s="53" t="s">
        <v>80</v>
      </c>
      <c r="G46" s="55">
        <f>G47+G48+G49</f>
        <v>697.45</v>
      </c>
      <c r="H46" s="29"/>
      <c r="I46" s="29"/>
      <c r="J46" s="29"/>
      <c r="K46" s="29"/>
      <c r="L46" s="29"/>
      <c r="M46" s="29"/>
    </row>
    <row r="47" spans="1:13" ht="25.5">
      <c r="A47" s="59" t="s">
        <v>122</v>
      </c>
      <c r="B47" s="84">
        <v>915</v>
      </c>
      <c r="C47" s="53" t="s">
        <v>82</v>
      </c>
      <c r="D47" s="53" t="s">
        <v>121</v>
      </c>
      <c r="E47" s="54" t="s">
        <v>123</v>
      </c>
      <c r="F47" s="53" t="s">
        <v>124</v>
      </c>
      <c r="G47" s="55">
        <v>380.4</v>
      </c>
      <c r="H47" s="29"/>
      <c r="I47" s="29"/>
      <c r="J47" s="29"/>
      <c r="K47" s="29"/>
      <c r="L47" s="29"/>
      <c r="M47" s="29"/>
    </row>
    <row r="48" spans="1:13" ht="25.5">
      <c r="A48" s="51" t="s">
        <v>97</v>
      </c>
      <c r="B48" s="84">
        <v>915</v>
      </c>
      <c r="C48" s="53" t="s">
        <v>82</v>
      </c>
      <c r="D48" s="53" t="s">
        <v>121</v>
      </c>
      <c r="E48" s="54" t="s">
        <v>123</v>
      </c>
      <c r="F48" s="53" t="s">
        <v>98</v>
      </c>
      <c r="G48" s="55">
        <v>317.05</v>
      </c>
      <c r="H48" s="29"/>
      <c r="I48" s="29"/>
      <c r="J48" s="29"/>
      <c r="K48" s="29"/>
      <c r="L48" s="29"/>
      <c r="M48" s="29"/>
    </row>
    <row r="49" spans="1:13">
      <c r="A49" s="51" t="s">
        <v>102</v>
      </c>
      <c r="B49" s="84">
        <v>915</v>
      </c>
      <c r="C49" s="53" t="s">
        <v>82</v>
      </c>
      <c r="D49" s="53" t="s">
        <v>121</v>
      </c>
      <c r="E49" s="54" t="s">
        <v>123</v>
      </c>
      <c r="F49" s="53" t="s">
        <v>103</v>
      </c>
      <c r="G49" s="55">
        <v>0</v>
      </c>
      <c r="H49" s="29"/>
      <c r="I49" s="29"/>
      <c r="J49" s="29"/>
      <c r="K49" s="29"/>
      <c r="L49" s="29"/>
      <c r="M49" s="29"/>
    </row>
    <row r="50" spans="1:13" ht="25.5">
      <c r="A50" s="51" t="s">
        <v>87</v>
      </c>
      <c r="B50" s="84">
        <v>915</v>
      </c>
      <c r="C50" s="53" t="s">
        <v>82</v>
      </c>
      <c r="D50" s="53" t="s">
        <v>121</v>
      </c>
      <c r="E50" s="54" t="s">
        <v>125</v>
      </c>
      <c r="F50" s="53" t="s">
        <v>80</v>
      </c>
      <c r="G50" s="55">
        <f>G51</f>
        <v>14.7</v>
      </c>
      <c r="H50" s="29"/>
      <c r="I50" s="29"/>
      <c r="J50" s="29"/>
      <c r="K50" s="29"/>
      <c r="L50" s="29"/>
      <c r="M50" s="29"/>
    </row>
    <row r="51" spans="1:13">
      <c r="A51" s="51" t="s">
        <v>126</v>
      </c>
      <c r="B51" s="84">
        <v>915</v>
      </c>
      <c r="C51" s="53" t="s">
        <v>82</v>
      </c>
      <c r="D51" s="53" t="s">
        <v>121</v>
      </c>
      <c r="E51" s="54" t="s">
        <v>127</v>
      </c>
      <c r="F51" s="53" t="s">
        <v>80</v>
      </c>
      <c r="G51" s="55">
        <f>G52</f>
        <v>14.7</v>
      </c>
      <c r="H51" s="29"/>
      <c r="I51" s="29"/>
      <c r="J51" s="29"/>
      <c r="K51" s="29"/>
      <c r="L51" s="29"/>
      <c r="M51" s="29"/>
    </row>
    <row r="52" spans="1:13" ht="25.5">
      <c r="A52" s="59" t="s">
        <v>122</v>
      </c>
      <c r="B52" s="84">
        <v>915</v>
      </c>
      <c r="C52" s="53" t="s">
        <v>82</v>
      </c>
      <c r="D52" s="53" t="s">
        <v>121</v>
      </c>
      <c r="E52" s="54" t="s">
        <v>128</v>
      </c>
      <c r="F52" s="53" t="s">
        <v>124</v>
      </c>
      <c r="G52" s="55">
        <v>14.7</v>
      </c>
      <c r="H52" s="29"/>
      <c r="I52" s="29"/>
      <c r="J52" s="29"/>
      <c r="K52" s="29"/>
      <c r="L52" s="29"/>
      <c r="M52" s="29"/>
    </row>
    <row r="53" spans="1:13">
      <c r="A53" s="60" t="s">
        <v>129</v>
      </c>
      <c r="B53" s="84">
        <v>915</v>
      </c>
      <c r="C53" s="39" t="s">
        <v>84</v>
      </c>
      <c r="D53" s="39" t="s">
        <v>78</v>
      </c>
      <c r="E53" s="40" t="s">
        <v>79</v>
      </c>
      <c r="F53" s="39" t="s">
        <v>80</v>
      </c>
      <c r="G53" s="41">
        <f>G54</f>
        <v>65.7</v>
      </c>
      <c r="H53" s="29"/>
      <c r="I53" s="29"/>
      <c r="J53" s="29"/>
      <c r="K53" s="29"/>
      <c r="L53" s="29"/>
      <c r="M53" s="29"/>
    </row>
    <row r="54" spans="1:13" ht="18.75" customHeight="1">
      <c r="A54" s="61" t="s">
        <v>130</v>
      </c>
      <c r="B54" s="84">
        <v>915</v>
      </c>
      <c r="C54" s="43" t="s">
        <v>84</v>
      </c>
      <c r="D54" s="43" t="s">
        <v>131</v>
      </c>
      <c r="E54" s="44" t="s">
        <v>79</v>
      </c>
      <c r="F54" s="43" t="s">
        <v>80</v>
      </c>
      <c r="G54" s="45">
        <f>G55</f>
        <v>65.7</v>
      </c>
      <c r="H54" s="29"/>
      <c r="I54" s="29"/>
      <c r="J54" s="29"/>
      <c r="K54" s="29"/>
      <c r="L54" s="29"/>
      <c r="M54" s="29"/>
    </row>
    <row r="55" spans="1:13" ht="25.5">
      <c r="A55" s="46" t="s">
        <v>85</v>
      </c>
      <c r="B55" s="84">
        <v>915</v>
      </c>
      <c r="C55" s="35" t="s">
        <v>84</v>
      </c>
      <c r="D55" s="35" t="s">
        <v>131</v>
      </c>
      <c r="E55" s="36" t="s">
        <v>86</v>
      </c>
      <c r="F55" s="35" t="s">
        <v>80</v>
      </c>
      <c r="G55" s="37">
        <f>G56</f>
        <v>65.7</v>
      </c>
      <c r="H55" s="29"/>
      <c r="I55" s="29"/>
      <c r="J55" s="29"/>
      <c r="K55" s="29"/>
      <c r="L55" s="29"/>
      <c r="M55" s="29"/>
    </row>
    <row r="56" spans="1:13" ht="16.5" customHeight="1">
      <c r="A56" s="51" t="s">
        <v>132</v>
      </c>
      <c r="B56" s="84">
        <v>915</v>
      </c>
      <c r="C56" s="35" t="s">
        <v>84</v>
      </c>
      <c r="D56" s="35" t="s">
        <v>131</v>
      </c>
      <c r="E56" s="36" t="s">
        <v>133</v>
      </c>
      <c r="F56" s="35" t="s">
        <v>80</v>
      </c>
      <c r="G56" s="37">
        <f>G58+G57</f>
        <v>65.7</v>
      </c>
      <c r="H56" s="29"/>
      <c r="I56" s="29"/>
      <c r="J56" s="29"/>
      <c r="K56" s="29"/>
      <c r="L56" s="29"/>
      <c r="M56" s="29"/>
    </row>
    <row r="57" spans="1:13" ht="27" customHeight="1">
      <c r="A57" s="51" t="s">
        <v>91</v>
      </c>
      <c r="B57" s="84">
        <v>915</v>
      </c>
      <c r="C57" s="35" t="s">
        <v>84</v>
      </c>
      <c r="D57" s="35" t="s">
        <v>131</v>
      </c>
      <c r="E57" s="36" t="s">
        <v>133</v>
      </c>
      <c r="F57" s="35" t="s">
        <v>92</v>
      </c>
      <c r="G57" s="37">
        <v>60</v>
      </c>
      <c r="H57" s="29"/>
      <c r="I57" s="29"/>
      <c r="J57" s="29"/>
      <c r="K57" s="29"/>
      <c r="L57" s="29"/>
      <c r="M57" s="29"/>
    </row>
    <row r="58" spans="1:13" ht="25.5">
      <c r="A58" s="51" t="s">
        <v>97</v>
      </c>
      <c r="B58" s="84">
        <v>915</v>
      </c>
      <c r="C58" s="35" t="s">
        <v>84</v>
      </c>
      <c r="D58" s="35" t="s">
        <v>131</v>
      </c>
      <c r="E58" s="36" t="s">
        <v>133</v>
      </c>
      <c r="F58" s="35" t="s">
        <v>98</v>
      </c>
      <c r="G58" s="37">
        <v>5.7</v>
      </c>
      <c r="H58" s="29"/>
      <c r="I58" s="29"/>
      <c r="J58" s="29"/>
      <c r="K58" s="29"/>
      <c r="L58" s="29"/>
      <c r="M58" s="29"/>
    </row>
    <row r="59" spans="1:13" ht="15.75" customHeight="1">
      <c r="A59" s="62" t="s">
        <v>134</v>
      </c>
      <c r="B59" s="84">
        <v>915</v>
      </c>
      <c r="C59" s="39" t="s">
        <v>131</v>
      </c>
      <c r="D59" s="39" t="s">
        <v>78</v>
      </c>
      <c r="E59" s="40" t="s">
        <v>79</v>
      </c>
      <c r="F59" s="39" t="s">
        <v>80</v>
      </c>
      <c r="G59" s="41">
        <f t="shared" ref="G59:G64" si="0">G60</f>
        <v>0.3</v>
      </c>
      <c r="H59" s="29"/>
      <c r="I59" s="29"/>
      <c r="J59" s="29"/>
      <c r="K59" s="29"/>
      <c r="L59" s="29"/>
      <c r="M59" s="29"/>
    </row>
    <row r="60" spans="1:13">
      <c r="A60" s="52" t="s">
        <v>104</v>
      </c>
      <c r="B60" s="84">
        <v>915</v>
      </c>
      <c r="C60" s="35" t="s">
        <v>131</v>
      </c>
      <c r="D60" s="35" t="s">
        <v>78</v>
      </c>
      <c r="E60" s="36" t="s">
        <v>79</v>
      </c>
      <c r="F60" s="35" t="s">
        <v>80</v>
      </c>
      <c r="G60" s="37">
        <f t="shared" si="0"/>
        <v>0.3</v>
      </c>
      <c r="H60" s="29"/>
      <c r="I60" s="29"/>
      <c r="J60" s="29"/>
      <c r="K60" s="29"/>
      <c r="L60" s="29"/>
      <c r="M60" s="29"/>
    </row>
    <row r="61" spans="1:13">
      <c r="A61" s="63" t="s">
        <v>135</v>
      </c>
      <c r="B61" s="84">
        <v>915</v>
      </c>
      <c r="C61" s="43" t="s">
        <v>131</v>
      </c>
      <c r="D61" s="43" t="s">
        <v>136</v>
      </c>
      <c r="E61" s="44" t="s">
        <v>79</v>
      </c>
      <c r="F61" s="43" t="s">
        <v>80</v>
      </c>
      <c r="G61" s="45">
        <f t="shared" si="0"/>
        <v>0.3</v>
      </c>
      <c r="H61" s="29"/>
      <c r="I61" s="29"/>
      <c r="J61" s="29"/>
      <c r="K61" s="29"/>
      <c r="L61" s="29"/>
      <c r="M61" s="29"/>
    </row>
    <row r="62" spans="1:13" ht="40.5">
      <c r="A62" s="64" t="s">
        <v>137</v>
      </c>
      <c r="B62" s="84">
        <v>915</v>
      </c>
      <c r="C62" s="35" t="s">
        <v>131</v>
      </c>
      <c r="D62" s="35" t="s">
        <v>136</v>
      </c>
      <c r="E62" s="36" t="s">
        <v>79</v>
      </c>
      <c r="F62" s="35" t="s">
        <v>80</v>
      </c>
      <c r="G62" s="37">
        <f t="shared" si="0"/>
        <v>0.3</v>
      </c>
      <c r="H62" s="29"/>
      <c r="I62" s="29"/>
      <c r="J62" s="29"/>
      <c r="K62" s="29"/>
      <c r="L62" s="29"/>
      <c r="M62" s="29"/>
    </row>
    <row r="63" spans="1:13">
      <c r="A63" s="51" t="s">
        <v>126</v>
      </c>
      <c r="B63" s="84">
        <v>915</v>
      </c>
      <c r="C63" s="35" t="s">
        <v>131</v>
      </c>
      <c r="D63" s="35" t="s">
        <v>136</v>
      </c>
      <c r="E63" s="36" t="s">
        <v>138</v>
      </c>
      <c r="F63" s="35" t="s">
        <v>80</v>
      </c>
      <c r="G63" s="37">
        <f t="shared" si="0"/>
        <v>0.3</v>
      </c>
      <c r="H63" s="29"/>
      <c r="I63" s="29"/>
      <c r="J63" s="29"/>
      <c r="K63" s="29"/>
      <c r="L63" s="29"/>
      <c r="M63" s="29"/>
    </row>
    <row r="64" spans="1:13" ht="25.5">
      <c r="A64" s="51" t="s">
        <v>139</v>
      </c>
      <c r="B64" s="84">
        <v>915</v>
      </c>
      <c r="C64" s="35" t="s">
        <v>131</v>
      </c>
      <c r="D64" s="35" t="s">
        <v>136</v>
      </c>
      <c r="E64" s="36" t="s">
        <v>140</v>
      </c>
      <c r="F64" s="35" t="s">
        <v>80</v>
      </c>
      <c r="G64" s="37">
        <f t="shared" si="0"/>
        <v>0.3</v>
      </c>
      <c r="H64" s="29"/>
      <c r="I64" s="29"/>
      <c r="J64" s="29"/>
      <c r="K64" s="29"/>
      <c r="L64" s="29"/>
      <c r="M64" s="29"/>
    </row>
    <row r="65" spans="1:13" ht="25.5">
      <c r="A65" s="51" t="s">
        <v>141</v>
      </c>
      <c r="B65" s="84">
        <v>915</v>
      </c>
      <c r="C65" s="35" t="s">
        <v>131</v>
      </c>
      <c r="D65" s="35" t="s">
        <v>136</v>
      </c>
      <c r="E65" s="36" t="s">
        <v>140</v>
      </c>
      <c r="F65" s="35" t="s">
        <v>98</v>
      </c>
      <c r="G65" s="37">
        <v>0.3</v>
      </c>
      <c r="H65" s="29"/>
      <c r="I65" s="29"/>
      <c r="J65" s="29"/>
      <c r="K65" s="29"/>
      <c r="L65" s="29"/>
      <c r="M65" s="29"/>
    </row>
    <row r="66" spans="1:13">
      <c r="A66" s="65" t="s">
        <v>142</v>
      </c>
      <c r="B66" s="84">
        <v>915</v>
      </c>
      <c r="C66" s="39" t="s">
        <v>94</v>
      </c>
      <c r="D66" s="39" t="s">
        <v>78</v>
      </c>
      <c r="E66" s="40" t="s">
        <v>79</v>
      </c>
      <c r="F66" s="39" t="s">
        <v>80</v>
      </c>
      <c r="G66" s="41">
        <f>G67+G72</f>
        <v>374</v>
      </c>
      <c r="H66" s="29"/>
      <c r="I66" s="29"/>
      <c r="J66" s="29"/>
      <c r="K66" s="29"/>
      <c r="L66" s="29"/>
      <c r="M66" s="29"/>
    </row>
    <row r="67" spans="1:13" ht="18.75" customHeight="1">
      <c r="A67" s="61" t="s">
        <v>143</v>
      </c>
      <c r="B67" s="84">
        <v>915</v>
      </c>
      <c r="C67" s="43" t="s">
        <v>94</v>
      </c>
      <c r="D67" s="43" t="s">
        <v>144</v>
      </c>
      <c r="E67" s="44" t="s">
        <v>79</v>
      </c>
      <c r="F67" s="43" t="s">
        <v>80</v>
      </c>
      <c r="G67" s="45">
        <f>G68</f>
        <v>372.4</v>
      </c>
      <c r="H67" s="29"/>
      <c r="I67" s="29"/>
      <c r="J67" s="29"/>
      <c r="K67" s="29"/>
      <c r="L67" s="29"/>
      <c r="M67" s="29"/>
    </row>
    <row r="68" spans="1:13">
      <c r="A68" s="64" t="s">
        <v>145</v>
      </c>
      <c r="B68" s="84">
        <v>915</v>
      </c>
      <c r="C68" s="35" t="s">
        <v>94</v>
      </c>
      <c r="D68" s="35" t="s">
        <v>144</v>
      </c>
      <c r="E68" s="36" t="s">
        <v>146</v>
      </c>
      <c r="F68" s="35" t="s">
        <v>80</v>
      </c>
      <c r="G68" s="37">
        <f>G69</f>
        <v>372.4</v>
      </c>
      <c r="H68" s="29"/>
      <c r="I68" s="29"/>
      <c r="J68" s="29"/>
      <c r="K68" s="29"/>
      <c r="L68" s="29"/>
      <c r="M68" s="29"/>
    </row>
    <row r="69" spans="1:13">
      <c r="A69" s="51" t="s">
        <v>126</v>
      </c>
      <c r="B69" s="84">
        <v>915</v>
      </c>
      <c r="C69" s="35" t="s">
        <v>94</v>
      </c>
      <c r="D69" s="35" t="s">
        <v>144</v>
      </c>
      <c r="E69" s="36" t="s">
        <v>147</v>
      </c>
      <c r="F69" s="35" t="s">
        <v>80</v>
      </c>
      <c r="G69" s="37">
        <f>G70</f>
        <v>372.4</v>
      </c>
      <c r="H69" s="29"/>
      <c r="I69" s="29"/>
      <c r="J69" s="29"/>
      <c r="K69" s="29"/>
      <c r="L69" s="29"/>
      <c r="M69" s="29"/>
    </row>
    <row r="70" spans="1:13">
      <c r="A70" s="51" t="s">
        <v>148</v>
      </c>
      <c r="B70" s="84">
        <v>915</v>
      </c>
      <c r="C70" s="35" t="s">
        <v>94</v>
      </c>
      <c r="D70" s="35" t="s">
        <v>144</v>
      </c>
      <c r="E70" s="36" t="s">
        <v>149</v>
      </c>
      <c r="F70" s="35" t="s">
        <v>80</v>
      </c>
      <c r="G70" s="37">
        <f>G71</f>
        <v>372.4</v>
      </c>
      <c r="H70" s="29"/>
      <c r="I70" s="29"/>
      <c r="J70" s="29"/>
      <c r="K70" s="29"/>
      <c r="L70" s="29"/>
      <c r="M70" s="29"/>
    </row>
    <row r="71" spans="1:13" ht="25.5">
      <c r="A71" s="51" t="s">
        <v>141</v>
      </c>
      <c r="B71" s="84">
        <v>915</v>
      </c>
      <c r="C71" s="35" t="s">
        <v>94</v>
      </c>
      <c r="D71" s="35" t="s">
        <v>144</v>
      </c>
      <c r="E71" s="36" t="s">
        <v>149</v>
      </c>
      <c r="F71" s="35" t="s">
        <v>98</v>
      </c>
      <c r="G71" s="37">
        <v>372.4</v>
      </c>
      <c r="H71" s="29"/>
      <c r="I71" s="29"/>
      <c r="J71" s="29"/>
      <c r="K71" s="29"/>
      <c r="L71" s="29"/>
      <c r="M71" s="29"/>
    </row>
    <row r="72" spans="1:13">
      <c r="A72" s="63" t="s">
        <v>150</v>
      </c>
      <c r="B72" s="84">
        <v>915</v>
      </c>
      <c r="C72" s="43" t="s">
        <v>94</v>
      </c>
      <c r="D72" s="43" t="s">
        <v>151</v>
      </c>
      <c r="E72" s="44" t="s">
        <v>79</v>
      </c>
      <c r="F72" s="43" t="s">
        <v>80</v>
      </c>
      <c r="G72" s="45">
        <f>G73+G76+G79</f>
        <v>1.6</v>
      </c>
      <c r="H72" s="29"/>
      <c r="I72" s="29"/>
      <c r="J72" s="29"/>
      <c r="K72" s="29"/>
      <c r="L72" s="29"/>
      <c r="M72" s="29"/>
    </row>
    <row r="73" spans="1:13" ht="40.5">
      <c r="A73" s="66" t="s">
        <v>152</v>
      </c>
      <c r="B73" s="84">
        <v>915</v>
      </c>
      <c r="C73" s="53" t="s">
        <v>94</v>
      </c>
      <c r="D73" s="53" t="s">
        <v>151</v>
      </c>
      <c r="E73" s="54" t="s">
        <v>153</v>
      </c>
      <c r="F73" s="53" t="s">
        <v>80</v>
      </c>
      <c r="G73" s="55">
        <f>G74</f>
        <v>0.3</v>
      </c>
      <c r="H73" s="29"/>
      <c r="I73" s="29"/>
      <c r="J73" s="29"/>
      <c r="K73" s="29"/>
      <c r="L73" s="29"/>
      <c r="M73" s="29"/>
    </row>
    <row r="74" spans="1:13" ht="28.5" customHeight="1">
      <c r="A74" s="51" t="s">
        <v>126</v>
      </c>
      <c r="B74" s="84">
        <v>915</v>
      </c>
      <c r="C74" s="53" t="s">
        <v>94</v>
      </c>
      <c r="D74" s="53" t="s">
        <v>151</v>
      </c>
      <c r="E74" s="54" t="s">
        <v>154</v>
      </c>
      <c r="F74" s="53" t="s">
        <v>80</v>
      </c>
      <c r="G74" s="55">
        <f>G75</f>
        <v>0.3</v>
      </c>
      <c r="H74" s="29"/>
      <c r="I74" s="29"/>
      <c r="J74" s="29"/>
      <c r="K74" s="29"/>
      <c r="L74" s="29"/>
      <c r="M74" s="29"/>
    </row>
    <row r="75" spans="1:13" ht="39.75" customHeight="1">
      <c r="A75" s="51" t="s">
        <v>97</v>
      </c>
      <c r="B75" s="84">
        <v>915</v>
      </c>
      <c r="C75" s="53" t="s">
        <v>94</v>
      </c>
      <c r="D75" s="53" t="s">
        <v>151</v>
      </c>
      <c r="E75" s="54" t="s">
        <v>155</v>
      </c>
      <c r="F75" s="53" t="s">
        <v>98</v>
      </c>
      <c r="G75" s="55">
        <v>0.3</v>
      </c>
      <c r="H75" s="29"/>
      <c r="I75" s="29"/>
      <c r="J75" s="29"/>
      <c r="K75" s="29"/>
      <c r="L75" s="29"/>
      <c r="M75" s="29"/>
    </row>
    <row r="76" spans="1:13" ht="38.25">
      <c r="A76" s="67" t="s">
        <v>156</v>
      </c>
      <c r="B76" s="84">
        <v>915</v>
      </c>
      <c r="C76" s="53" t="s">
        <v>94</v>
      </c>
      <c r="D76" s="53" t="s">
        <v>151</v>
      </c>
      <c r="E76" s="54" t="s">
        <v>157</v>
      </c>
      <c r="F76" s="53" t="s">
        <v>80</v>
      </c>
      <c r="G76" s="55">
        <f>G77</f>
        <v>0.5</v>
      </c>
      <c r="H76" s="29"/>
      <c r="I76" s="29"/>
      <c r="J76" s="29"/>
      <c r="K76" s="29"/>
      <c r="L76" s="29"/>
      <c r="M76" s="29"/>
    </row>
    <row r="77" spans="1:13">
      <c r="A77" s="51" t="s">
        <v>126</v>
      </c>
      <c r="B77" s="84">
        <v>915</v>
      </c>
      <c r="C77" s="53" t="s">
        <v>94</v>
      </c>
      <c r="D77" s="53" t="s">
        <v>151</v>
      </c>
      <c r="E77" s="54" t="s">
        <v>158</v>
      </c>
      <c r="F77" s="53" t="s">
        <v>80</v>
      </c>
      <c r="G77" s="55">
        <f>G78</f>
        <v>0.5</v>
      </c>
      <c r="H77" s="29"/>
      <c r="I77" s="29"/>
      <c r="J77" s="29"/>
      <c r="K77" s="29"/>
      <c r="L77" s="29"/>
      <c r="M77" s="29"/>
    </row>
    <row r="78" spans="1:13" ht="25.5">
      <c r="A78" s="51" t="s">
        <v>141</v>
      </c>
      <c r="B78" s="84">
        <v>915</v>
      </c>
      <c r="C78" s="53" t="s">
        <v>94</v>
      </c>
      <c r="D78" s="53" t="s">
        <v>151</v>
      </c>
      <c r="E78" s="54" t="s">
        <v>159</v>
      </c>
      <c r="F78" s="53" t="s">
        <v>98</v>
      </c>
      <c r="G78" s="55">
        <v>0.5</v>
      </c>
      <c r="H78" s="29"/>
      <c r="I78" s="29"/>
      <c r="J78" s="29"/>
      <c r="K78" s="29"/>
      <c r="L78" s="29"/>
      <c r="M78" s="29"/>
    </row>
    <row r="79" spans="1:13">
      <c r="A79" s="52" t="s">
        <v>104</v>
      </c>
      <c r="B79" s="84">
        <v>915</v>
      </c>
      <c r="C79" s="35" t="s">
        <v>94</v>
      </c>
      <c r="D79" s="35" t="s">
        <v>151</v>
      </c>
      <c r="E79" s="36" t="s">
        <v>105</v>
      </c>
      <c r="F79" s="35" t="s">
        <v>80</v>
      </c>
      <c r="G79" s="37">
        <f>G80</f>
        <v>0.79999999999999993</v>
      </c>
      <c r="H79" s="29"/>
      <c r="I79" s="29"/>
      <c r="J79" s="29"/>
      <c r="K79" s="29"/>
      <c r="L79" s="29"/>
      <c r="M79" s="29"/>
    </row>
    <row r="80" spans="1:13" ht="25.5">
      <c r="A80" s="51" t="s">
        <v>87</v>
      </c>
      <c r="B80" s="84">
        <v>915</v>
      </c>
      <c r="C80" s="35" t="s">
        <v>94</v>
      </c>
      <c r="D80" s="35" t="s">
        <v>151</v>
      </c>
      <c r="E80" s="36" t="s">
        <v>106</v>
      </c>
      <c r="F80" s="35" t="s">
        <v>80</v>
      </c>
      <c r="G80" s="37">
        <f>G81+G83</f>
        <v>0.79999999999999993</v>
      </c>
      <c r="H80" s="29"/>
      <c r="I80" s="29"/>
      <c r="J80" s="29"/>
      <c r="K80" s="29"/>
      <c r="L80" s="29"/>
      <c r="M80" s="29"/>
    </row>
    <row r="81" spans="1:13" ht="25.5">
      <c r="A81" s="51" t="s">
        <v>240</v>
      </c>
      <c r="B81" s="84">
        <v>915</v>
      </c>
      <c r="C81" s="35" t="s">
        <v>94</v>
      </c>
      <c r="D81" s="35" t="s">
        <v>151</v>
      </c>
      <c r="E81" s="36" t="s">
        <v>199</v>
      </c>
      <c r="F81" s="35" t="s">
        <v>80</v>
      </c>
      <c r="G81" s="37">
        <f>G82</f>
        <v>0.7</v>
      </c>
      <c r="H81" s="29"/>
      <c r="I81" s="29"/>
      <c r="J81" s="29"/>
      <c r="K81" s="29"/>
      <c r="L81" s="29"/>
      <c r="M81" s="29"/>
    </row>
    <row r="82" spans="1:13">
      <c r="A82" s="51" t="s">
        <v>99</v>
      </c>
      <c r="B82" s="84">
        <v>915</v>
      </c>
      <c r="C82" s="35" t="s">
        <v>94</v>
      </c>
      <c r="D82" s="35" t="s">
        <v>151</v>
      </c>
      <c r="E82" s="36" t="s">
        <v>199</v>
      </c>
      <c r="F82" s="35" t="s">
        <v>101</v>
      </c>
      <c r="G82" s="37">
        <v>0.7</v>
      </c>
      <c r="H82" s="29"/>
      <c r="I82" s="29"/>
      <c r="J82" s="29"/>
      <c r="K82" s="29"/>
      <c r="L82" s="29"/>
      <c r="M82" s="29"/>
    </row>
    <row r="83" spans="1:13" ht="25.5">
      <c r="A83" s="51" t="s">
        <v>107</v>
      </c>
      <c r="B83" s="84">
        <v>915</v>
      </c>
      <c r="C83" s="35" t="s">
        <v>94</v>
      </c>
      <c r="D83" s="35" t="s">
        <v>151</v>
      </c>
      <c r="E83" s="36" t="s">
        <v>160</v>
      </c>
      <c r="F83" s="35" t="s">
        <v>80</v>
      </c>
      <c r="G83" s="37">
        <f>G84</f>
        <v>0.1</v>
      </c>
      <c r="H83" s="29"/>
      <c r="I83" s="29"/>
      <c r="J83" s="29"/>
      <c r="K83" s="29"/>
      <c r="L83" s="29"/>
      <c r="M83" s="29"/>
    </row>
    <row r="84" spans="1:13">
      <c r="A84" s="51" t="s">
        <v>99</v>
      </c>
      <c r="B84" s="84">
        <v>915</v>
      </c>
      <c r="C84" s="35" t="s">
        <v>94</v>
      </c>
      <c r="D84" s="35" t="s">
        <v>151</v>
      </c>
      <c r="E84" s="36" t="s">
        <v>160</v>
      </c>
      <c r="F84" s="35" t="s">
        <v>101</v>
      </c>
      <c r="G84" s="37">
        <v>0.1</v>
      </c>
      <c r="H84" s="29"/>
      <c r="I84" s="29"/>
      <c r="J84" s="29"/>
      <c r="K84" s="29"/>
      <c r="L84" s="29"/>
      <c r="M84" s="29"/>
    </row>
    <row r="85" spans="1:13">
      <c r="A85" s="62" t="s">
        <v>161</v>
      </c>
      <c r="B85" s="84">
        <v>915</v>
      </c>
      <c r="C85" s="39" t="s">
        <v>162</v>
      </c>
      <c r="D85" s="39" t="s">
        <v>78</v>
      </c>
      <c r="E85" s="40" t="s">
        <v>79</v>
      </c>
      <c r="F85" s="39" t="s">
        <v>80</v>
      </c>
      <c r="G85" s="41">
        <f>G86+G91+G97</f>
        <v>540.1</v>
      </c>
      <c r="H85" s="29"/>
      <c r="I85" s="29"/>
      <c r="J85" s="29"/>
      <c r="K85" s="29"/>
      <c r="L85" s="29"/>
      <c r="M85" s="29"/>
    </row>
    <row r="86" spans="1:13" ht="18" customHeight="1">
      <c r="A86" s="61" t="s">
        <v>163</v>
      </c>
      <c r="B86" s="84">
        <v>915</v>
      </c>
      <c r="C86" s="43" t="s">
        <v>162</v>
      </c>
      <c r="D86" s="43" t="s">
        <v>82</v>
      </c>
      <c r="E86" s="44" t="s">
        <v>79</v>
      </c>
      <c r="F86" s="43" t="s">
        <v>80</v>
      </c>
      <c r="G86" s="45">
        <f>G87</f>
        <v>438.3</v>
      </c>
      <c r="H86" s="29"/>
      <c r="I86" s="29"/>
      <c r="J86" s="29"/>
      <c r="K86" s="29"/>
      <c r="L86" s="29"/>
      <c r="M86" s="29"/>
    </row>
    <row r="87" spans="1:13">
      <c r="A87" s="52" t="s">
        <v>104</v>
      </c>
      <c r="B87" s="84">
        <v>915</v>
      </c>
      <c r="C87" s="35" t="s">
        <v>162</v>
      </c>
      <c r="D87" s="35" t="s">
        <v>82</v>
      </c>
      <c r="E87" s="36" t="s">
        <v>105</v>
      </c>
      <c r="F87" s="35" t="s">
        <v>80</v>
      </c>
      <c r="G87" s="37">
        <f>G88</f>
        <v>438.3</v>
      </c>
      <c r="H87" s="29"/>
      <c r="I87" s="29"/>
      <c r="J87" s="29"/>
      <c r="K87" s="29"/>
      <c r="L87" s="29"/>
      <c r="M87" s="29"/>
    </row>
    <row r="88" spans="1:13">
      <c r="A88" s="51" t="s">
        <v>126</v>
      </c>
      <c r="B88" s="84">
        <v>915</v>
      </c>
      <c r="C88" s="35" t="s">
        <v>162</v>
      </c>
      <c r="D88" s="35" t="s">
        <v>82</v>
      </c>
      <c r="E88" s="36" t="s">
        <v>106</v>
      </c>
      <c r="F88" s="35" t="s">
        <v>80</v>
      </c>
      <c r="G88" s="37">
        <f>G90</f>
        <v>438.3</v>
      </c>
      <c r="H88" s="29"/>
      <c r="I88" s="29"/>
      <c r="J88" s="29"/>
      <c r="K88" s="29"/>
      <c r="L88" s="29"/>
      <c r="M88" s="29"/>
    </row>
    <row r="89" spans="1:13">
      <c r="A89" s="59" t="s">
        <v>164</v>
      </c>
      <c r="B89" s="84">
        <v>915</v>
      </c>
      <c r="C89" s="35" t="s">
        <v>162</v>
      </c>
      <c r="D89" s="35" t="s">
        <v>82</v>
      </c>
      <c r="E89" s="36" t="s">
        <v>106</v>
      </c>
      <c r="F89" s="35" t="s">
        <v>80</v>
      </c>
      <c r="G89" s="37">
        <f>G90</f>
        <v>438.3</v>
      </c>
      <c r="H89" s="29"/>
      <c r="I89" s="29"/>
      <c r="J89" s="29"/>
      <c r="K89" s="29"/>
      <c r="L89" s="29"/>
      <c r="M89" s="29"/>
    </row>
    <row r="90" spans="1:13" ht="0.75" customHeight="1">
      <c r="A90" s="59" t="s">
        <v>141</v>
      </c>
      <c r="B90" s="84">
        <v>915</v>
      </c>
      <c r="C90" s="35" t="s">
        <v>162</v>
      </c>
      <c r="D90" s="35" t="s">
        <v>82</v>
      </c>
      <c r="E90" s="54" t="s">
        <v>165</v>
      </c>
      <c r="F90" s="35" t="s">
        <v>98</v>
      </c>
      <c r="G90" s="37">
        <v>438.3</v>
      </c>
      <c r="H90" s="29"/>
      <c r="I90" s="29"/>
      <c r="J90" s="29"/>
      <c r="K90" s="29"/>
      <c r="L90" s="29"/>
      <c r="M90" s="29"/>
    </row>
    <row r="91" spans="1:13" ht="15" hidden="1" customHeight="1">
      <c r="A91" s="63" t="s">
        <v>166</v>
      </c>
      <c r="B91" s="84">
        <v>915</v>
      </c>
      <c r="C91" s="43" t="s">
        <v>162</v>
      </c>
      <c r="D91" s="43" t="s">
        <v>84</v>
      </c>
      <c r="E91" s="44" t="s">
        <v>79</v>
      </c>
      <c r="F91" s="43" t="s">
        <v>80</v>
      </c>
      <c r="G91" s="45">
        <f>G92</f>
        <v>0</v>
      </c>
      <c r="H91" s="29"/>
      <c r="I91" s="29"/>
      <c r="J91" s="29"/>
      <c r="K91" s="29"/>
      <c r="L91" s="29"/>
      <c r="M91" s="29"/>
    </row>
    <row r="92" spans="1:13" ht="15.75" hidden="1" customHeight="1">
      <c r="A92" s="52" t="s">
        <v>104</v>
      </c>
      <c r="B92" s="84">
        <v>915</v>
      </c>
      <c r="C92" s="68" t="s">
        <v>162</v>
      </c>
      <c r="D92" s="68" t="s">
        <v>84</v>
      </c>
      <c r="E92" s="69" t="s">
        <v>105</v>
      </c>
      <c r="F92" s="68" t="s">
        <v>80</v>
      </c>
      <c r="G92" s="70">
        <f>G93</f>
        <v>0</v>
      </c>
      <c r="H92" s="29"/>
      <c r="I92" s="29"/>
      <c r="J92" s="29"/>
      <c r="K92" s="29"/>
      <c r="L92" s="29"/>
      <c r="M92" s="29"/>
    </row>
    <row r="93" spans="1:13" ht="15.75" hidden="1" customHeight="1">
      <c r="A93" s="59" t="s">
        <v>126</v>
      </c>
      <c r="B93" s="84">
        <v>915</v>
      </c>
      <c r="C93" s="68" t="s">
        <v>162</v>
      </c>
      <c r="D93" s="68" t="s">
        <v>84</v>
      </c>
      <c r="E93" s="69" t="s">
        <v>106</v>
      </c>
      <c r="F93" s="68" t="s">
        <v>80</v>
      </c>
      <c r="G93" s="70">
        <f>G94</f>
        <v>0</v>
      </c>
      <c r="H93" s="29"/>
      <c r="I93" s="29"/>
      <c r="J93" s="29"/>
      <c r="K93" s="29"/>
      <c r="L93" s="29"/>
      <c r="M93" s="29"/>
    </row>
    <row r="94" spans="1:13" ht="25.5" hidden="1" customHeight="1">
      <c r="A94" s="59" t="s">
        <v>167</v>
      </c>
      <c r="B94" s="84">
        <v>915</v>
      </c>
      <c r="C94" s="68" t="s">
        <v>162</v>
      </c>
      <c r="D94" s="68" t="s">
        <v>84</v>
      </c>
      <c r="E94" s="69" t="s">
        <v>106</v>
      </c>
      <c r="F94" s="68" t="s">
        <v>80</v>
      </c>
      <c r="G94" s="70">
        <f>G96+G95</f>
        <v>0</v>
      </c>
      <c r="H94" s="29"/>
      <c r="I94" s="29"/>
      <c r="J94" s="29"/>
      <c r="K94" s="29"/>
      <c r="L94" s="29"/>
      <c r="M94" s="29"/>
    </row>
    <row r="95" spans="1:13" ht="15.75" hidden="1" customHeight="1">
      <c r="A95" s="59" t="s">
        <v>141</v>
      </c>
      <c r="B95" s="84">
        <v>915</v>
      </c>
      <c r="C95" s="68" t="s">
        <v>162</v>
      </c>
      <c r="D95" s="68" t="s">
        <v>84</v>
      </c>
      <c r="E95" s="69" t="s">
        <v>168</v>
      </c>
      <c r="F95" s="68" t="s">
        <v>98</v>
      </c>
      <c r="G95" s="70">
        <v>0</v>
      </c>
      <c r="H95" s="29"/>
      <c r="I95" s="29"/>
      <c r="J95" s="29"/>
      <c r="K95" s="29"/>
      <c r="L95" s="29"/>
      <c r="M95" s="29"/>
    </row>
    <row r="96" spans="1:13">
      <c r="A96" s="51" t="s">
        <v>99</v>
      </c>
      <c r="B96" s="84">
        <v>915</v>
      </c>
      <c r="C96" s="68" t="s">
        <v>162</v>
      </c>
      <c r="D96" s="68" t="s">
        <v>84</v>
      </c>
      <c r="E96" s="69" t="s">
        <v>168</v>
      </c>
      <c r="F96" s="68" t="s">
        <v>103</v>
      </c>
      <c r="G96" s="70">
        <v>0</v>
      </c>
      <c r="H96" s="29"/>
      <c r="I96" s="29"/>
      <c r="J96" s="29"/>
      <c r="K96" s="29"/>
      <c r="L96" s="29"/>
      <c r="M96" s="29"/>
    </row>
    <row r="97" spans="1:13">
      <c r="A97" s="63" t="s">
        <v>169</v>
      </c>
      <c r="B97" s="84">
        <v>915</v>
      </c>
      <c r="C97" s="71" t="s">
        <v>162</v>
      </c>
      <c r="D97" s="71" t="s">
        <v>131</v>
      </c>
      <c r="E97" s="72" t="s">
        <v>79</v>
      </c>
      <c r="F97" s="71" t="s">
        <v>80</v>
      </c>
      <c r="G97" s="57">
        <f>G98</f>
        <v>101.8</v>
      </c>
      <c r="H97" s="29"/>
      <c r="I97" s="29"/>
      <c r="J97" s="29"/>
      <c r="K97" s="29"/>
      <c r="L97" s="29"/>
      <c r="M97" s="29"/>
    </row>
    <row r="98" spans="1:13">
      <c r="A98" s="64" t="s">
        <v>170</v>
      </c>
      <c r="B98" s="84">
        <v>915</v>
      </c>
      <c r="C98" s="73" t="s">
        <v>162</v>
      </c>
      <c r="D98" s="73" t="s">
        <v>131</v>
      </c>
      <c r="E98" s="74" t="s">
        <v>125</v>
      </c>
      <c r="F98" s="73" t="s">
        <v>80</v>
      </c>
      <c r="G98" s="75">
        <f>G99</f>
        <v>101.8</v>
      </c>
      <c r="H98" s="29"/>
      <c r="I98" s="29"/>
      <c r="J98" s="29"/>
      <c r="K98" s="29"/>
      <c r="L98" s="29"/>
      <c r="M98" s="29"/>
    </row>
    <row r="99" spans="1:13">
      <c r="A99" s="51" t="s">
        <v>126</v>
      </c>
      <c r="B99" s="84">
        <v>915</v>
      </c>
      <c r="C99" s="73" t="s">
        <v>162</v>
      </c>
      <c r="D99" s="73" t="s">
        <v>131</v>
      </c>
      <c r="E99" s="74" t="s">
        <v>127</v>
      </c>
      <c r="F99" s="73" t="s">
        <v>80</v>
      </c>
      <c r="G99" s="75">
        <f>G100+G102</f>
        <v>101.8</v>
      </c>
      <c r="H99" s="29"/>
      <c r="I99" s="29"/>
      <c r="J99" s="29"/>
      <c r="K99" s="29"/>
      <c r="L99" s="29"/>
      <c r="M99" s="29"/>
    </row>
    <row r="100" spans="1:13" ht="24.75" customHeight="1">
      <c r="A100" s="51" t="s">
        <v>171</v>
      </c>
      <c r="B100" s="84">
        <v>915</v>
      </c>
      <c r="C100" s="73" t="s">
        <v>162</v>
      </c>
      <c r="D100" s="73" t="s">
        <v>131</v>
      </c>
      <c r="E100" s="74" t="s">
        <v>172</v>
      </c>
      <c r="F100" s="73" t="s">
        <v>80</v>
      </c>
      <c r="G100" s="75">
        <f>G101</f>
        <v>101.8</v>
      </c>
      <c r="H100" s="29"/>
      <c r="I100" s="29"/>
      <c r="J100" s="29"/>
      <c r="K100" s="29"/>
      <c r="L100" s="29"/>
      <c r="M100" s="29"/>
    </row>
    <row r="101" spans="1:13" ht="15.75" hidden="1" customHeight="1">
      <c r="A101" s="51" t="s">
        <v>141</v>
      </c>
      <c r="B101" s="84">
        <v>915</v>
      </c>
      <c r="C101" s="73" t="s">
        <v>162</v>
      </c>
      <c r="D101" s="73" t="s">
        <v>131</v>
      </c>
      <c r="E101" s="74" t="s">
        <v>172</v>
      </c>
      <c r="F101" s="73" t="s">
        <v>98</v>
      </c>
      <c r="G101" s="75">
        <v>101.8</v>
      </c>
      <c r="H101" s="29"/>
      <c r="I101" s="29"/>
      <c r="J101" s="29"/>
      <c r="K101" s="29"/>
      <c r="L101" s="29"/>
      <c r="M101" s="29"/>
    </row>
    <row r="102" spans="1:13" ht="25.5" hidden="1" customHeight="1">
      <c r="A102" s="51" t="s">
        <v>173</v>
      </c>
      <c r="B102" s="85">
        <v>915</v>
      </c>
      <c r="C102" s="73" t="s">
        <v>162</v>
      </c>
      <c r="D102" s="73" t="s">
        <v>131</v>
      </c>
      <c r="E102" s="74" t="s">
        <v>128</v>
      </c>
      <c r="F102" s="73" t="s">
        <v>80</v>
      </c>
      <c r="G102" s="75">
        <f>G103</f>
        <v>0</v>
      </c>
      <c r="H102" s="29"/>
      <c r="I102" s="29"/>
      <c r="J102" s="29"/>
      <c r="K102" s="29"/>
      <c r="L102" s="29"/>
      <c r="M102" s="29"/>
    </row>
    <row r="103" spans="1:13" ht="15.75" hidden="1" customHeight="1">
      <c r="A103" s="51" t="s">
        <v>141</v>
      </c>
      <c r="B103" s="84">
        <v>915</v>
      </c>
      <c r="C103" s="73" t="s">
        <v>162</v>
      </c>
      <c r="D103" s="73" t="s">
        <v>131</v>
      </c>
      <c r="E103" s="74" t="s">
        <v>128</v>
      </c>
      <c r="F103" s="73" t="s">
        <v>98</v>
      </c>
      <c r="G103" s="75"/>
      <c r="H103" s="29"/>
      <c r="I103" s="29"/>
      <c r="J103" s="29"/>
      <c r="K103" s="29"/>
      <c r="L103" s="29"/>
      <c r="M103" s="29"/>
    </row>
    <row r="104" spans="1:13" ht="15.75" hidden="1" customHeight="1">
      <c r="A104" s="62" t="s">
        <v>174</v>
      </c>
      <c r="B104" s="84">
        <v>915</v>
      </c>
      <c r="C104" s="39" t="s">
        <v>175</v>
      </c>
      <c r="D104" s="39" t="s">
        <v>78</v>
      </c>
      <c r="E104" s="40" t="s">
        <v>79</v>
      </c>
      <c r="F104" s="39" t="s">
        <v>80</v>
      </c>
      <c r="G104" s="41">
        <f>G105</f>
        <v>0</v>
      </c>
      <c r="H104" s="29"/>
      <c r="I104" s="29"/>
      <c r="J104" s="29"/>
      <c r="K104" s="29"/>
      <c r="L104" s="29"/>
      <c r="M104" s="29"/>
    </row>
    <row r="105" spans="1:13" ht="15.75" hidden="1" customHeight="1">
      <c r="A105" s="61" t="s">
        <v>176</v>
      </c>
      <c r="B105" s="84">
        <v>915</v>
      </c>
      <c r="C105" s="43" t="s">
        <v>175</v>
      </c>
      <c r="D105" s="43" t="s">
        <v>175</v>
      </c>
      <c r="E105" s="44" t="s">
        <v>79</v>
      </c>
      <c r="F105" s="43" t="s">
        <v>80</v>
      </c>
      <c r="G105" s="57">
        <f>G106</f>
        <v>0</v>
      </c>
      <c r="H105" s="29"/>
      <c r="I105" s="29"/>
      <c r="J105" s="29"/>
      <c r="K105" s="29"/>
      <c r="L105" s="29"/>
      <c r="M105" s="29"/>
    </row>
    <row r="106" spans="1:13" ht="15.75" hidden="1" customHeight="1">
      <c r="A106" s="64" t="s">
        <v>177</v>
      </c>
      <c r="B106" s="84">
        <v>915</v>
      </c>
      <c r="C106" s="35" t="s">
        <v>175</v>
      </c>
      <c r="D106" s="35" t="s">
        <v>175</v>
      </c>
      <c r="E106" s="36" t="s">
        <v>178</v>
      </c>
      <c r="F106" s="35" t="s">
        <v>80</v>
      </c>
      <c r="G106" s="37">
        <f>G107</f>
        <v>0</v>
      </c>
      <c r="H106" s="29"/>
      <c r="I106" s="29"/>
      <c r="J106" s="29"/>
      <c r="K106" s="29"/>
      <c r="L106" s="29"/>
      <c r="M106" s="29"/>
    </row>
    <row r="107" spans="1:13" ht="15.75" hidden="1" customHeight="1">
      <c r="A107" s="51" t="s">
        <v>126</v>
      </c>
      <c r="B107" s="84">
        <v>915</v>
      </c>
      <c r="C107" s="35" t="s">
        <v>175</v>
      </c>
      <c r="D107" s="35" t="s">
        <v>175</v>
      </c>
      <c r="E107" s="36" t="s">
        <v>179</v>
      </c>
      <c r="F107" s="35" t="s">
        <v>80</v>
      </c>
      <c r="G107" s="37">
        <f>G108</f>
        <v>0</v>
      </c>
      <c r="H107" s="29"/>
      <c r="I107" s="29"/>
      <c r="J107" s="29"/>
      <c r="K107" s="29"/>
      <c r="L107" s="29"/>
      <c r="M107" s="29"/>
    </row>
    <row r="108" spans="1:13" ht="25.5" hidden="1" customHeight="1">
      <c r="A108" s="51" t="s">
        <v>180</v>
      </c>
      <c r="B108" s="84">
        <v>915</v>
      </c>
      <c r="C108" s="35" t="s">
        <v>175</v>
      </c>
      <c r="D108" s="35" t="s">
        <v>175</v>
      </c>
      <c r="E108" s="36" t="s">
        <v>181</v>
      </c>
      <c r="F108" s="35" t="s">
        <v>80</v>
      </c>
      <c r="G108" s="37">
        <f>G109</f>
        <v>0</v>
      </c>
      <c r="H108" s="29"/>
      <c r="I108" s="29"/>
      <c r="J108" s="29"/>
      <c r="K108" s="29"/>
      <c r="L108" s="29"/>
      <c r="M108" s="29"/>
    </row>
    <row r="109" spans="1:13" ht="25.5">
      <c r="A109" s="51" t="s">
        <v>141</v>
      </c>
      <c r="B109" s="84">
        <v>915</v>
      </c>
      <c r="C109" s="35" t="s">
        <v>175</v>
      </c>
      <c r="D109" s="35" t="s">
        <v>175</v>
      </c>
      <c r="E109" s="36" t="s">
        <v>181</v>
      </c>
      <c r="F109" s="35" t="s">
        <v>98</v>
      </c>
      <c r="G109" s="37">
        <v>0</v>
      </c>
      <c r="H109" s="29"/>
      <c r="I109" s="29"/>
      <c r="J109" s="29"/>
      <c r="K109" s="29"/>
      <c r="L109" s="29"/>
      <c r="M109" s="29"/>
    </row>
    <row r="110" spans="1:13">
      <c r="A110" s="62" t="s">
        <v>182</v>
      </c>
      <c r="B110" s="84">
        <v>915</v>
      </c>
      <c r="C110" s="39" t="s">
        <v>183</v>
      </c>
      <c r="D110" s="39" t="s">
        <v>78</v>
      </c>
      <c r="E110" s="40" t="s">
        <v>79</v>
      </c>
      <c r="F110" s="39" t="s">
        <v>80</v>
      </c>
      <c r="G110" s="41">
        <f>G111</f>
        <v>1702.5</v>
      </c>
      <c r="H110" s="29"/>
      <c r="I110" s="29"/>
      <c r="J110" s="29"/>
      <c r="K110" s="29"/>
      <c r="L110" s="29"/>
      <c r="M110" s="29"/>
    </row>
    <row r="111" spans="1:13">
      <c r="A111" s="61" t="s">
        <v>184</v>
      </c>
      <c r="B111" s="84">
        <v>915</v>
      </c>
      <c r="C111" s="43" t="s">
        <v>183</v>
      </c>
      <c r="D111" s="43" t="s">
        <v>82</v>
      </c>
      <c r="E111" s="44" t="s">
        <v>79</v>
      </c>
      <c r="F111" s="43" t="s">
        <v>80</v>
      </c>
      <c r="G111" s="57">
        <f>G115+G116+G117+G121+G120</f>
        <v>1702.5</v>
      </c>
      <c r="H111" s="29"/>
      <c r="I111" s="29"/>
      <c r="J111" s="29"/>
      <c r="K111" s="29"/>
      <c r="L111" s="29"/>
      <c r="M111" s="29"/>
    </row>
    <row r="112" spans="1:13">
      <c r="A112" s="64" t="s">
        <v>185</v>
      </c>
      <c r="B112" s="84">
        <v>915</v>
      </c>
      <c r="C112" s="53" t="s">
        <v>183</v>
      </c>
      <c r="D112" s="53" t="s">
        <v>82</v>
      </c>
      <c r="E112" s="54" t="s">
        <v>186</v>
      </c>
      <c r="F112" s="53" t="s">
        <v>80</v>
      </c>
      <c r="G112" s="55">
        <f>G113+G118</f>
        <v>1702.5</v>
      </c>
      <c r="H112" s="29"/>
      <c r="I112" s="29"/>
      <c r="J112" s="29"/>
      <c r="K112" s="29"/>
      <c r="L112" s="29"/>
      <c r="M112" s="29"/>
    </row>
    <row r="113" spans="1:13">
      <c r="A113" s="59" t="s">
        <v>126</v>
      </c>
      <c r="B113" s="84">
        <v>915</v>
      </c>
      <c r="C113" s="53" t="s">
        <v>183</v>
      </c>
      <c r="D113" s="53" t="s">
        <v>82</v>
      </c>
      <c r="E113" s="54" t="s">
        <v>187</v>
      </c>
      <c r="F113" s="53" t="s">
        <v>80</v>
      </c>
      <c r="G113" s="55">
        <f>G114</f>
        <v>1400.4</v>
      </c>
      <c r="H113" s="29"/>
      <c r="I113" s="29"/>
      <c r="J113" s="29"/>
      <c r="K113" s="29"/>
      <c r="L113" s="29"/>
      <c r="M113" s="29"/>
    </row>
    <row r="114" spans="1:13">
      <c r="A114" s="59" t="s">
        <v>188</v>
      </c>
      <c r="B114" s="84">
        <v>915</v>
      </c>
      <c r="C114" s="53" t="s">
        <v>183</v>
      </c>
      <c r="D114" s="53" t="s">
        <v>82</v>
      </c>
      <c r="E114" s="54" t="s">
        <v>189</v>
      </c>
      <c r="F114" s="53" t="s">
        <v>80</v>
      </c>
      <c r="G114" s="55">
        <f>G115+G116+G117</f>
        <v>1400.4</v>
      </c>
      <c r="H114" s="29"/>
      <c r="I114" s="29"/>
      <c r="J114" s="29"/>
      <c r="K114" s="29"/>
      <c r="L114" s="29"/>
      <c r="M114" s="29"/>
    </row>
    <row r="115" spans="1:13" ht="25.5">
      <c r="A115" s="59" t="s">
        <v>190</v>
      </c>
      <c r="B115" s="84">
        <v>915</v>
      </c>
      <c r="C115" s="53" t="s">
        <v>183</v>
      </c>
      <c r="D115" s="53" t="s">
        <v>82</v>
      </c>
      <c r="E115" s="54" t="s">
        <v>189</v>
      </c>
      <c r="F115" s="53" t="s">
        <v>124</v>
      </c>
      <c r="G115" s="55">
        <v>695.4</v>
      </c>
      <c r="H115" s="29"/>
      <c r="I115" s="29"/>
      <c r="J115" s="29"/>
      <c r="K115" s="29"/>
      <c r="L115" s="29"/>
      <c r="M115" s="29"/>
    </row>
    <row r="116" spans="1:13" ht="25.5">
      <c r="A116" s="59" t="s">
        <v>141</v>
      </c>
      <c r="B116" s="84">
        <v>915</v>
      </c>
      <c r="C116" s="53" t="s">
        <v>183</v>
      </c>
      <c r="D116" s="53" t="s">
        <v>82</v>
      </c>
      <c r="E116" s="54" t="s">
        <v>189</v>
      </c>
      <c r="F116" s="53" t="s">
        <v>98</v>
      </c>
      <c r="G116" s="55">
        <v>646.5</v>
      </c>
      <c r="H116" s="29"/>
      <c r="I116" s="29"/>
      <c r="J116" s="29"/>
      <c r="K116" s="29"/>
      <c r="L116" s="29"/>
      <c r="M116" s="29"/>
    </row>
    <row r="117" spans="1:13">
      <c r="A117" s="51" t="s">
        <v>191</v>
      </c>
      <c r="B117" s="84">
        <v>915</v>
      </c>
      <c r="C117" s="53" t="s">
        <v>183</v>
      </c>
      <c r="D117" s="53" t="s">
        <v>82</v>
      </c>
      <c r="E117" s="54" t="s">
        <v>189</v>
      </c>
      <c r="F117" s="53" t="s">
        <v>103</v>
      </c>
      <c r="G117" s="55">
        <v>58.5</v>
      </c>
      <c r="H117" s="29"/>
      <c r="I117" s="29"/>
      <c r="J117" s="29"/>
      <c r="K117" s="29"/>
      <c r="L117" s="29"/>
      <c r="M117" s="29"/>
    </row>
    <row r="118" spans="1:13">
      <c r="A118" s="59" t="s">
        <v>126</v>
      </c>
      <c r="B118" s="84">
        <v>915</v>
      </c>
      <c r="C118" s="53" t="s">
        <v>183</v>
      </c>
      <c r="D118" s="53" t="s">
        <v>82</v>
      </c>
      <c r="E118" s="54" t="s">
        <v>192</v>
      </c>
      <c r="F118" s="53" t="s">
        <v>80</v>
      </c>
      <c r="G118" s="55">
        <f>G119</f>
        <v>302.10000000000002</v>
      </c>
      <c r="H118" s="29"/>
      <c r="I118" s="29"/>
      <c r="J118" s="29"/>
      <c r="K118" s="29"/>
      <c r="L118" s="29"/>
      <c r="M118" s="29"/>
    </row>
    <row r="119" spans="1:13">
      <c r="A119" s="59" t="s">
        <v>188</v>
      </c>
      <c r="B119" s="84">
        <v>915</v>
      </c>
      <c r="C119" s="53" t="s">
        <v>183</v>
      </c>
      <c r="D119" s="53" t="s">
        <v>82</v>
      </c>
      <c r="E119" s="54" t="s">
        <v>193</v>
      </c>
      <c r="F119" s="53" t="s">
        <v>80</v>
      </c>
      <c r="G119" s="55">
        <f>G121+G120</f>
        <v>302.10000000000002</v>
      </c>
      <c r="H119" s="29"/>
      <c r="I119" s="29"/>
      <c r="J119" s="29"/>
      <c r="K119" s="29"/>
      <c r="L119" s="29"/>
      <c r="M119" s="29"/>
    </row>
    <row r="120" spans="1:13" ht="25.5">
      <c r="A120" s="59" t="s">
        <v>190</v>
      </c>
      <c r="B120" s="84">
        <v>915</v>
      </c>
      <c r="C120" s="53" t="s">
        <v>183</v>
      </c>
      <c r="D120" s="53" t="s">
        <v>82</v>
      </c>
      <c r="E120" s="54" t="s">
        <v>193</v>
      </c>
      <c r="F120" s="53" t="s">
        <v>124</v>
      </c>
      <c r="G120" s="55">
        <v>68.5</v>
      </c>
      <c r="H120" s="29"/>
      <c r="I120" s="29"/>
      <c r="J120" s="29"/>
      <c r="K120" s="29"/>
      <c r="L120" s="29"/>
      <c r="M120" s="29"/>
    </row>
    <row r="121" spans="1:13" ht="28.5" customHeight="1">
      <c r="A121" s="76" t="s">
        <v>194</v>
      </c>
      <c r="B121" s="84">
        <v>915</v>
      </c>
      <c r="C121" s="53" t="s">
        <v>183</v>
      </c>
      <c r="D121" s="53" t="s">
        <v>82</v>
      </c>
      <c r="E121" s="54" t="s">
        <v>193</v>
      </c>
      <c r="F121" s="53" t="s">
        <v>103</v>
      </c>
      <c r="G121" s="55">
        <v>233.6</v>
      </c>
      <c r="H121" s="29"/>
      <c r="I121" s="29"/>
      <c r="J121" s="29"/>
      <c r="K121" s="29"/>
      <c r="L121" s="29"/>
      <c r="M121" s="29"/>
    </row>
    <row r="122" spans="1:13">
      <c r="A122" s="62" t="s">
        <v>195</v>
      </c>
      <c r="B122" s="84">
        <v>915</v>
      </c>
      <c r="C122" s="39" t="s">
        <v>136</v>
      </c>
      <c r="D122" s="39" t="s">
        <v>78</v>
      </c>
      <c r="E122" s="40" t="s">
        <v>79</v>
      </c>
      <c r="F122" s="39" t="s">
        <v>80</v>
      </c>
      <c r="G122" s="41">
        <f>G123+G127</f>
        <v>204.9</v>
      </c>
      <c r="H122" s="29"/>
      <c r="I122" s="29"/>
      <c r="J122" s="29"/>
      <c r="K122" s="29"/>
      <c r="L122" s="29"/>
      <c r="M122" s="29"/>
    </row>
    <row r="123" spans="1:13">
      <c r="A123" s="61" t="s">
        <v>196</v>
      </c>
      <c r="B123" s="84">
        <v>915</v>
      </c>
      <c r="C123" s="43" t="s">
        <v>136</v>
      </c>
      <c r="D123" s="43" t="s">
        <v>82</v>
      </c>
      <c r="E123" s="44" t="s">
        <v>79</v>
      </c>
      <c r="F123" s="43" t="s">
        <v>80</v>
      </c>
      <c r="G123" s="57">
        <f>G124</f>
        <v>203.8</v>
      </c>
      <c r="H123" s="29"/>
      <c r="I123" s="29"/>
      <c r="J123" s="29"/>
      <c r="K123" s="29"/>
      <c r="L123" s="29"/>
      <c r="M123" s="29"/>
    </row>
    <row r="124" spans="1:13">
      <c r="A124" s="52" t="s">
        <v>104</v>
      </c>
      <c r="B124" s="84">
        <v>915</v>
      </c>
      <c r="C124" s="53" t="s">
        <v>136</v>
      </c>
      <c r="D124" s="53" t="s">
        <v>82</v>
      </c>
      <c r="E124" s="54" t="s">
        <v>105</v>
      </c>
      <c r="F124" s="53" t="s">
        <v>80</v>
      </c>
      <c r="G124" s="55">
        <f>G125</f>
        <v>203.8</v>
      </c>
      <c r="H124" s="29"/>
      <c r="I124" s="29"/>
      <c r="J124" s="29"/>
      <c r="K124" s="29"/>
      <c r="L124" s="29"/>
      <c r="M124" s="29"/>
    </row>
    <row r="125" spans="1:13" ht="24" customHeight="1">
      <c r="A125" s="51" t="s">
        <v>197</v>
      </c>
      <c r="B125" s="84">
        <v>915</v>
      </c>
      <c r="C125" s="53" t="s">
        <v>136</v>
      </c>
      <c r="D125" s="53" t="s">
        <v>82</v>
      </c>
      <c r="E125" s="54" t="s">
        <v>106</v>
      </c>
      <c r="F125" s="53" t="s">
        <v>80</v>
      </c>
      <c r="G125" s="55">
        <f>G126</f>
        <v>203.8</v>
      </c>
      <c r="H125" s="29"/>
      <c r="I125" s="29"/>
      <c r="J125" s="29"/>
      <c r="K125" s="29"/>
      <c r="L125" s="29"/>
      <c r="M125" s="29"/>
    </row>
    <row r="126" spans="1:13" ht="15.75" customHeight="1">
      <c r="A126" s="77" t="s">
        <v>198</v>
      </c>
      <c r="B126" s="84">
        <v>915</v>
      </c>
      <c r="C126" s="35" t="s">
        <v>136</v>
      </c>
      <c r="D126" s="35" t="s">
        <v>82</v>
      </c>
      <c r="E126" s="36" t="s">
        <v>199</v>
      </c>
      <c r="F126" s="35" t="s">
        <v>200</v>
      </c>
      <c r="G126" s="37">
        <v>203.8</v>
      </c>
      <c r="H126" s="29"/>
      <c r="I126" s="29"/>
      <c r="J126" s="29"/>
      <c r="K126" s="29"/>
      <c r="L126" s="29"/>
      <c r="M126" s="29"/>
    </row>
    <row r="127" spans="1:13">
      <c r="A127" s="61" t="s">
        <v>201</v>
      </c>
      <c r="B127" s="84">
        <v>915</v>
      </c>
      <c r="C127" s="43" t="s">
        <v>136</v>
      </c>
      <c r="D127" s="43" t="s">
        <v>112</v>
      </c>
      <c r="E127" s="44" t="s">
        <v>79</v>
      </c>
      <c r="F127" s="43" t="s">
        <v>80</v>
      </c>
      <c r="G127" s="57">
        <f>G128</f>
        <v>1.1000000000000001</v>
      </c>
      <c r="H127" s="29"/>
      <c r="I127" s="29"/>
      <c r="J127" s="29"/>
      <c r="K127" s="29"/>
      <c r="L127" s="29"/>
      <c r="M127" s="29"/>
    </row>
    <row r="128" spans="1:13">
      <c r="A128" s="64" t="s">
        <v>202</v>
      </c>
      <c r="B128" s="84">
        <v>915</v>
      </c>
      <c r="C128" s="53" t="s">
        <v>136</v>
      </c>
      <c r="D128" s="53" t="s">
        <v>112</v>
      </c>
      <c r="E128" s="54" t="s">
        <v>79</v>
      </c>
      <c r="F128" s="53" t="s">
        <v>80</v>
      </c>
      <c r="G128" s="78">
        <f>G129</f>
        <v>1.1000000000000001</v>
      </c>
      <c r="H128" s="29"/>
      <c r="I128" s="29"/>
      <c r="J128" s="29"/>
      <c r="K128" s="29"/>
      <c r="L128" s="29"/>
      <c r="M128" s="29"/>
    </row>
    <row r="129" spans="1:13">
      <c r="A129" s="51" t="s">
        <v>126</v>
      </c>
      <c r="B129" s="84">
        <v>915</v>
      </c>
      <c r="C129" s="35" t="s">
        <v>136</v>
      </c>
      <c r="D129" s="35" t="s">
        <v>112</v>
      </c>
      <c r="E129" s="36" t="s">
        <v>203</v>
      </c>
      <c r="F129" s="35" t="s">
        <v>80</v>
      </c>
      <c r="G129" s="37">
        <f>G130</f>
        <v>1.1000000000000001</v>
      </c>
      <c r="H129" s="29"/>
      <c r="I129" s="29"/>
      <c r="J129" s="29"/>
      <c r="K129" s="29"/>
      <c r="L129" s="29"/>
      <c r="M129" s="29"/>
    </row>
    <row r="130" spans="1:13" ht="25.5">
      <c r="A130" s="51" t="s">
        <v>97</v>
      </c>
      <c r="B130" s="118">
        <v>915</v>
      </c>
      <c r="C130" s="35" t="s">
        <v>136</v>
      </c>
      <c r="D130" s="35" t="s">
        <v>112</v>
      </c>
      <c r="E130" s="36" t="s">
        <v>204</v>
      </c>
      <c r="F130" s="35" t="s">
        <v>98</v>
      </c>
      <c r="G130" s="37">
        <v>1.1000000000000001</v>
      </c>
      <c r="H130" s="29"/>
      <c r="I130" s="29"/>
      <c r="J130" s="29"/>
      <c r="K130" s="29"/>
      <c r="L130" s="29"/>
      <c r="M130" s="29"/>
    </row>
    <row r="131" spans="1:13">
      <c r="A131" s="79" t="s">
        <v>202</v>
      </c>
      <c r="B131" s="119" t="s">
        <v>244</v>
      </c>
      <c r="C131" s="53" t="s">
        <v>136</v>
      </c>
      <c r="D131" s="53" t="s">
        <v>112</v>
      </c>
      <c r="E131" s="54" t="s">
        <v>79</v>
      </c>
      <c r="F131" s="53" t="s">
        <v>80</v>
      </c>
      <c r="G131" s="78">
        <f>G132</f>
        <v>1.1000000000000001</v>
      </c>
      <c r="H131" s="29"/>
      <c r="I131" s="29"/>
      <c r="J131" s="29"/>
      <c r="K131" s="29"/>
      <c r="L131" s="29"/>
      <c r="M131" s="29"/>
    </row>
    <row r="132" spans="1:13">
      <c r="A132" s="51" t="s">
        <v>126</v>
      </c>
      <c r="B132" s="119" t="s">
        <v>244</v>
      </c>
      <c r="C132" s="35" t="s">
        <v>136</v>
      </c>
      <c r="D132" s="35" t="s">
        <v>112</v>
      </c>
      <c r="E132" s="36" t="s">
        <v>203</v>
      </c>
      <c r="F132" s="35" t="s">
        <v>80</v>
      </c>
      <c r="G132" s="37">
        <f>G133</f>
        <v>1.1000000000000001</v>
      </c>
      <c r="H132" s="29"/>
      <c r="I132" s="29"/>
      <c r="J132" s="29"/>
      <c r="K132" s="29"/>
      <c r="L132" s="29"/>
      <c r="M132" s="29"/>
    </row>
    <row r="133" spans="1:13" ht="25.5">
      <c r="A133" s="51" t="s">
        <v>97</v>
      </c>
      <c r="B133" s="119" t="s">
        <v>244</v>
      </c>
      <c r="C133" s="35" t="s">
        <v>136</v>
      </c>
      <c r="D133" s="35" t="s">
        <v>112</v>
      </c>
      <c r="E133" s="36" t="s">
        <v>204</v>
      </c>
      <c r="F133" s="35" t="s">
        <v>98</v>
      </c>
      <c r="G133" s="37">
        <v>1.1000000000000001</v>
      </c>
      <c r="H133" s="29"/>
      <c r="I133" s="29"/>
      <c r="J133" s="29"/>
      <c r="K133" s="29"/>
      <c r="L133" s="29"/>
      <c r="M133" s="29"/>
    </row>
    <row r="134" spans="1:13">
      <c r="A134" s="29"/>
      <c r="B134" s="83"/>
      <c r="C134" s="29"/>
      <c r="D134" s="29"/>
      <c r="E134" s="30"/>
      <c r="F134" s="29"/>
      <c r="G134" s="82"/>
      <c r="H134" s="29"/>
      <c r="I134" s="29"/>
      <c r="J134" s="29"/>
      <c r="K134" s="29"/>
      <c r="L134" s="29"/>
      <c r="M134" s="29"/>
    </row>
    <row r="135" spans="1:13">
      <c r="A135" s="29"/>
      <c r="B135" s="83"/>
      <c r="C135" s="29"/>
      <c r="D135" s="29"/>
      <c r="E135" s="30"/>
      <c r="F135" s="29"/>
      <c r="G135" s="82"/>
      <c r="H135" s="29"/>
      <c r="I135" s="29"/>
      <c r="J135" s="29"/>
      <c r="K135" s="29"/>
      <c r="L135" s="29"/>
      <c r="M135" s="29"/>
    </row>
    <row r="136" spans="1:13">
      <c r="A136" s="29"/>
      <c r="B136" s="83"/>
      <c r="C136" s="29"/>
      <c r="D136" s="29"/>
      <c r="E136" s="30"/>
      <c r="F136" s="29"/>
      <c r="G136" s="82"/>
      <c r="H136" s="29"/>
      <c r="I136" s="29"/>
      <c r="J136" s="29"/>
      <c r="K136" s="29"/>
      <c r="L136" s="29"/>
      <c r="M136" s="29"/>
    </row>
    <row r="137" spans="1:13">
      <c r="A137" s="29"/>
      <c r="B137" s="83"/>
      <c r="C137" s="29"/>
      <c r="D137" s="29"/>
      <c r="E137" s="30"/>
      <c r="F137" s="29"/>
      <c r="G137" s="82"/>
      <c r="H137" s="29"/>
      <c r="I137" s="29"/>
      <c r="J137" s="29"/>
      <c r="K137" s="29"/>
      <c r="L137" s="29"/>
      <c r="M137" s="29"/>
    </row>
    <row r="138" spans="1:13">
      <c r="A138" s="29"/>
      <c r="B138" s="83"/>
      <c r="C138" s="29"/>
      <c r="D138" s="29"/>
      <c r="E138" s="30"/>
      <c r="F138" s="29"/>
      <c r="G138" s="82"/>
      <c r="H138" s="29"/>
      <c r="I138" s="29"/>
      <c r="J138" s="29"/>
      <c r="K138" s="29"/>
      <c r="L138" s="29"/>
      <c r="M138" s="29"/>
    </row>
    <row r="139" spans="1:13">
      <c r="A139" s="29"/>
      <c r="B139" s="83"/>
      <c r="C139" s="29"/>
      <c r="D139" s="29"/>
      <c r="E139" s="30"/>
      <c r="F139" s="29"/>
      <c r="G139" s="82"/>
      <c r="H139" s="29"/>
      <c r="I139" s="29"/>
      <c r="J139" s="29"/>
      <c r="K139" s="29"/>
      <c r="L139" s="29"/>
      <c r="M139" s="29"/>
    </row>
    <row r="140" spans="1:13">
      <c r="A140" s="29"/>
      <c r="B140" s="83"/>
      <c r="C140" s="29"/>
      <c r="D140" s="29"/>
      <c r="E140" s="30"/>
      <c r="F140" s="29"/>
      <c r="G140" s="82"/>
      <c r="H140" s="29"/>
      <c r="I140" s="29"/>
      <c r="J140" s="29"/>
      <c r="K140" s="29"/>
      <c r="L140" s="29"/>
      <c r="M140" s="29"/>
    </row>
    <row r="141" spans="1:13">
      <c r="A141" s="29"/>
      <c r="B141" s="83"/>
      <c r="C141" s="29"/>
      <c r="D141" s="29"/>
      <c r="E141" s="30"/>
      <c r="F141" s="29"/>
      <c r="G141" s="82"/>
      <c r="H141" s="29"/>
      <c r="I141" s="29"/>
      <c r="J141" s="29"/>
      <c r="K141" s="29"/>
      <c r="L141" s="29"/>
      <c r="M141" s="29"/>
    </row>
    <row r="142" spans="1:13">
      <c r="A142" s="29"/>
      <c r="B142" s="83"/>
      <c r="C142" s="29"/>
      <c r="D142" s="29"/>
      <c r="E142" s="30"/>
      <c r="F142" s="29"/>
      <c r="G142" s="82"/>
      <c r="H142" s="29"/>
      <c r="I142" s="29"/>
      <c r="J142" s="29"/>
      <c r="K142" s="29"/>
      <c r="L142" s="29"/>
      <c r="M142" s="29"/>
    </row>
    <row r="143" spans="1:13">
      <c r="A143" s="29"/>
      <c r="B143" s="83"/>
      <c r="C143" s="29"/>
      <c r="D143" s="29"/>
      <c r="E143" s="30"/>
      <c r="F143" s="29"/>
      <c r="G143" s="82"/>
      <c r="H143" s="29"/>
      <c r="I143" s="29"/>
      <c r="J143" s="29"/>
      <c r="K143" s="29"/>
      <c r="L143" s="29"/>
      <c r="M143" s="29"/>
    </row>
    <row r="144" spans="1:13">
      <c r="A144" s="29"/>
      <c r="B144" s="83"/>
      <c r="C144" s="29"/>
      <c r="D144" s="29"/>
      <c r="E144" s="30"/>
      <c r="F144" s="29"/>
      <c r="G144" s="82"/>
      <c r="H144" s="29"/>
      <c r="I144" s="29"/>
      <c r="J144" s="29"/>
      <c r="K144" s="29"/>
      <c r="L144" s="29"/>
      <c r="M144" s="29"/>
    </row>
    <row r="145" spans="1:13">
      <c r="A145" s="29"/>
      <c r="B145" s="83"/>
      <c r="C145" s="29"/>
      <c r="D145" s="29"/>
      <c r="E145" s="30"/>
      <c r="F145" s="29"/>
      <c r="G145" s="82"/>
      <c r="H145" s="29"/>
      <c r="I145" s="29"/>
      <c r="J145" s="29"/>
      <c r="K145" s="29"/>
      <c r="L145" s="29"/>
      <c r="M145" s="29"/>
    </row>
    <row r="146" spans="1:13">
      <c r="A146" s="29"/>
      <c r="B146" s="83"/>
      <c r="C146" s="29"/>
      <c r="D146" s="29"/>
      <c r="E146" s="30"/>
      <c r="F146" s="29"/>
      <c r="G146" s="82"/>
      <c r="H146" s="29"/>
      <c r="I146" s="29"/>
      <c r="J146" s="29"/>
      <c r="K146" s="29"/>
      <c r="L146" s="29"/>
      <c r="M146" s="29"/>
    </row>
    <row r="147" spans="1:13">
      <c r="A147" s="29"/>
      <c r="B147" s="83"/>
      <c r="C147" s="29"/>
      <c r="D147" s="29"/>
      <c r="E147" s="30"/>
      <c r="F147" s="29"/>
      <c r="G147" s="82"/>
      <c r="H147" s="29"/>
      <c r="I147" s="29"/>
      <c r="J147" s="29"/>
      <c r="K147" s="29"/>
      <c r="L147" s="29"/>
      <c r="M147" s="29"/>
    </row>
    <row r="148" spans="1:13">
      <c r="A148" s="29"/>
      <c r="B148" s="83"/>
      <c r="C148" s="29"/>
      <c r="D148" s="29"/>
      <c r="E148" s="30"/>
      <c r="F148" s="29"/>
      <c r="G148" s="82"/>
      <c r="H148" s="29"/>
      <c r="I148" s="29"/>
      <c r="J148" s="29"/>
      <c r="K148" s="29"/>
      <c r="L148" s="29"/>
      <c r="M148" s="29"/>
    </row>
    <row r="149" spans="1:13">
      <c r="A149" s="29"/>
      <c r="B149" s="83"/>
      <c r="C149" s="29"/>
      <c r="D149" s="29"/>
      <c r="E149" s="30"/>
      <c r="F149" s="29"/>
      <c r="G149" s="82"/>
      <c r="H149" s="29"/>
      <c r="I149" s="29"/>
      <c r="J149" s="29"/>
      <c r="K149" s="29"/>
      <c r="L149" s="29"/>
      <c r="M149" s="29"/>
    </row>
    <row r="150" spans="1:13">
      <c r="A150" s="29"/>
      <c r="B150" s="83"/>
      <c r="C150" s="29"/>
      <c r="D150" s="29"/>
      <c r="E150" s="30"/>
      <c r="F150" s="29"/>
      <c r="G150" s="82"/>
      <c r="H150" s="29"/>
      <c r="I150" s="29"/>
      <c r="J150" s="29"/>
      <c r="K150" s="29"/>
      <c r="L150" s="29"/>
      <c r="M150" s="29"/>
    </row>
    <row r="151" spans="1:13">
      <c r="A151" s="29"/>
      <c r="B151" s="83"/>
      <c r="C151" s="29"/>
      <c r="D151" s="29"/>
      <c r="E151" s="30"/>
      <c r="F151" s="29"/>
      <c r="G151" s="82"/>
      <c r="H151" s="29"/>
      <c r="I151" s="29"/>
      <c r="J151" s="29"/>
      <c r="K151" s="29"/>
      <c r="L151" s="29"/>
      <c r="M151" s="29"/>
    </row>
    <row r="152" spans="1:13">
      <c r="A152" s="29"/>
      <c r="B152" s="83"/>
      <c r="C152" s="29"/>
      <c r="D152" s="29"/>
      <c r="E152" s="30"/>
      <c r="F152" s="29"/>
      <c r="G152" s="82"/>
      <c r="H152" s="29"/>
      <c r="I152" s="29"/>
      <c r="J152" s="29"/>
      <c r="K152" s="29"/>
      <c r="L152" s="29"/>
      <c r="M152" s="29"/>
    </row>
    <row r="153" spans="1:13">
      <c r="A153" s="29"/>
      <c r="B153" s="83"/>
      <c r="C153" s="29"/>
      <c r="D153" s="29"/>
      <c r="E153" s="30"/>
      <c r="F153" s="29"/>
      <c r="G153" s="82"/>
      <c r="H153" s="29"/>
      <c r="I153" s="29"/>
      <c r="J153" s="29"/>
      <c r="K153" s="29"/>
      <c r="L153" s="29"/>
      <c r="M153" s="29"/>
    </row>
    <row r="154" spans="1:13">
      <c r="A154" s="29"/>
      <c r="B154" s="83"/>
      <c r="C154" s="29"/>
      <c r="D154" s="29"/>
      <c r="E154" s="30"/>
      <c r="F154" s="29"/>
      <c r="G154" s="82"/>
      <c r="H154" s="29"/>
      <c r="I154" s="29"/>
      <c r="J154" s="29"/>
      <c r="K154" s="29"/>
      <c r="L154" s="29"/>
      <c r="M154" s="29"/>
    </row>
    <row r="155" spans="1:13">
      <c r="A155" s="29"/>
      <c r="B155" s="83"/>
      <c r="C155" s="29"/>
      <c r="D155" s="29"/>
      <c r="E155" s="30"/>
      <c r="F155" s="29"/>
      <c r="G155" s="82"/>
      <c r="H155" s="29"/>
      <c r="I155" s="29"/>
      <c r="J155" s="29"/>
      <c r="K155" s="29"/>
      <c r="L155" s="29"/>
      <c r="M155" s="29"/>
    </row>
    <row r="156" spans="1:13">
      <c r="A156" s="29"/>
      <c r="B156" s="83"/>
      <c r="C156" s="29"/>
      <c r="D156" s="29"/>
      <c r="E156" s="30"/>
      <c r="F156" s="29"/>
      <c r="G156" s="82"/>
      <c r="H156" s="29"/>
      <c r="I156" s="29"/>
      <c r="J156" s="29"/>
      <c r="K156" s="29"/>
      <c r="L156" s="29"/>
      <c r="M156" s="29"/>
    </row>
    <row r="157" spans="1:13">
      <c r="A157" s="29"/>
      <c r="B157" s="83"/>
      <c r="C157" s="29"/>
      <c r="D157" s="29"/>
      <c r="E157" s="30"/>
      <c r="F157" s="29"/>
      <c r="G157" s="82"/>
      <c r="H157" s="29"/>
      <c r="I157" s="29"/>
      <c r="J157" s="29"/>
      <c r="K157" s="29"/>
      <c r="L157" s="29"/>
      <c r="M157" s="29"/>
    </row>
    <row r="158" spans="1:13">
      <c r="A158" s="29"/>
      <c r="B158" s="83"/>
      <c r="C158" s="29"/>
      <c r="D158" s="29"/>
      <c r="E158" s="30"/>
      <c r="F158" s="29"/>
      <c r="G158" s="82"/>
      <c r="H158" s="29"/>
      <c r="I158" s="29"/>
      <c r="J158" s="29"/>
      <c r="K158" s="29"/>
      <c r="L158" s="29"/>
      <c r="M158" s="29"/>
    </row>
    <row r="159" spans="1:13">
      <c r="A159" s="29"/>
      <c r="B159" s="83"/>
      <c r="C159" s="29"/>
      <c r="D159" s="29"/>
      <c r="E159" s="30"/>
      <c r="F159" s="29"/>
      <c r="G159" s="82"/>
      <c r="H159" s="29"/>
      <c r="I159" s="29"/>
      <c r="J159" s="29"/>
      <c r="K159" s="29"/>
      <c r="L159" s="29"/>
      <c r="M159" s="29"/>
    </row>
    <row r="160" spans="1:13">
      <c r="A160" s="29"/>
      <c r="B160" s="83"/>
      <c r="C160" s="29"/>
      <c r="D160" s="29"/>
      <c r="E160" s="30"/>
      <c r="F160" s="29"/>
      <c r="G160" s="82"/>
      <c r="H160" s="29"/>
      <c r="I160" s="29"/>
      <c r="J160" s="29"/>
      <c r="K160" s="29"/>
      <c r="L160" s="29"/>
      <c r="M160" s="29"/>
    </row>
    <row r="161" spans="1:13">
      <c r="A161" s="29"/>
      <c r="B161" s="83"/>
      <c r="C161" s="29"/>
      <c r="D161" s="29"/>
      <c r="E161" s="30"/>
      <c r="F161" s="29"/>
      <c r="G161" s="82"/>
      <c r="H161" s="29"/>
      <c r="I161" s="29"/>
      <c r="J161" s="29"/>
      <c r="K161" s="29"/>
      <c r="L161" s="29"/>
      <c r="M161" s="29"/>
    </row>
    <row r="162" spans="1:13">
      <c r="A162" s="29"/>
      <c r="B162" s="83"/>
      <c r="C162" s="29"/>
      <c r="D162" s="29"/>
      <c r="E162" s="30"/>
      <c r="F162" s="29"/>
      <c r="G162" s="82"/>
      <c r="H162" s="29"/>
      <c r="I162" s="29"/>
      <c r="J162" s="29"/>
      <c r="K162" s="29"/>
      <c r="L162" s="29"/>
      <c r="M162" s="29"/>
    </row>
    <row r="163" spans="1:13">
      <c r="A163" s="29"/>
      <c r="B163" s="83"/>
      <c r="C163" s="29"/>
      <c r="D163" s="29"/>
      <c r="E163" s="30"/>
      <c r="F163" s="29"/>
      <c r="G163" s="82"/>
      <c r="H163" s="29"/>
      <c r="I163" s="29"/>
      <c r="J163" s="29"/>
      <c r="K163" s="29"/>
      <c r="L163" s="29"/>
      <c r="M163" s="29"/>
    </row>
    <row r="164" spans="1:13">
      <c r="A164" s="29"/>
      <c r="B164" s="83"/>
      <c r="C164" s="29"/>
      <c r="D164" s="29"/>
      <c r="E164" s="30"/>
      <c r="F164" s="29"/>
      <c r="G164" s="82"/>
      <c r="H164" s="29"/>
      <c r="I164" s="29"/>
      <c r="J164" s="29"/>
      <c r="K164" s="29"/>
      <c r="L164" s="29"/>
      <c r="M164" s="29"/>
    </row>
    <row r="165" spans="1:13">
      <c r="A165" s="29"/>
      <c r="B165" s="83"/>
      <c r="C165" s="29"/>
      <c r="D165" s="29"/>
      <c r="E165" s="30"/>
      <c r="F165" s="29"/>
      <c r="G165" s="82"/>
      <c r="H165" s="29"/>
      <c r="I165" s="29"/>
      <c r="J165" s="29"/>
      <c r="K165" s="29"/>
      <c r="L165" s="29"/>
      <c r="M165" s="29"/>
    </row>
    <row r="166" spans="1:13">
      <c r="A166" s="29"/>
      <c r="B166" s="83"/>
      <c r="C166" s="29"/>
      <c r="D166" s="29"/>
      <c r="E166" s="30"/>
      <c r="F166" s="29"/>
      <c r="G166" s="82"/>
      <c r="H166" s="29"/>
      <c r="I166" s="29"/>
      <c r="J166" s="29"/>
      <c r="K166" s="29"/>
      <c r="L166" s="29"/>
      <c r="M166" s="29"/>
    </row>
    <row r="167" spans="1:13">
      <c r="A167" s="29"/>
      <c r="B167" s="83"/>
      <c r="C167" s="29"/>
      <c r="D167" s="29"/>
      <c r="E167" s="30"/>
      <c r="F167" s="29"/>
      <c r="G167" s="82"/>
      <c r="H167" s="29"/>
      <c r="I167" s="29"/>
      <c r="J167" s="29"/>
      <c r="K167" s="29"/>
      <c r="L167" s="29"/>
      <c r="M167" s="29"/>
    </row>
    <row r="168" spans="1:13">
      <c r="A168" s="29"/>
      <c r="B168" s="83"/>
      <c r="C168" s="29"/>
      <c r="D168" s="29"/>
      <c r="E168" s="30"/>
      <c r="F168" s="29"/>
      <c r="G168" s="82"/>
      <c r="H168" s="29"/>
      <c r="I168" s="29"/>
      <c r="J168" s="29"/>
      <c r="K168" s="29"/>
      <c r="L168" s="29"/>
      <c r="M168" s="29"/>
    </row>
    <row r="169" spans="1:13">
      <c r="A169" s="29"/>
      <c r="B169" s="83"/>
      <c r="C169" s="29"/>
      <c r="D169" s="29"/>
      <c r="E169" s="30"/>
      <c r="F169" s="29"/>
      <c r="G169" s="82"/>
      <c r="H169" s="29"/>
      <c r="I169" s="29"/>
      <c r="J169" s="29"/>
      <c r="K169" s="29"/>
      <c r="L169" s="29"/>
      <c r="M169" s="29"/>
    </row>
    <row r="170" spans="1:13">
      <c r="A170" s="29"/>
      <c r="B170" s="83"/>
      <c r="C170" s="29"/>
      <c r="D170" s="29"/>
      <c r="E170" s="30"/>
      <c r="F170" s="29"/>
      <c r="G170" s="82"/>
      <c r="H170" s="29"/>
      <c r="I170" s="29"/>
      <c r="J170" s="29"/>
      <c r="K170" s="29"/>
      <c r="L170" s="29"/>
      <c r="M170" s="29"/>
    </row>
    <row r="171" spans="1:13">
      <c r="A171" s="29"/>
      <c r="B171" s="83"/>
      <c r="C171" s="29"/>
      <c r="D171" s="29"/>
      <c r="E171" s="30"/>
      <c r="F171" s="29"/>
      <c r="G171" s="82"/>
      <c r="H171" s="29"/>
      <c r="I171" s="29"/>
      <c r="J171" s="29"/>
      <c r="K171" s="29"/>
      <c r="L171" s="29"/>
      <c r="M171" s="29"/>
    </row>
    <row r="172" spans="1:13">
      <c r="A172" s="29"/>
      <c r="B172" s="83"/>
      <c r="C172" s="29"/>
      <c r="D172" s="29"/>
      <c r="E172" s="30"/>
      <c r="F172" s="29"/>
      <c r="G172" s="82"/>
      <c r="H172" s="29"/>
      <c r="I172" s="29"/>
      <c r="J172" s="29"/>
      <c r="K172" s="29"/>
      <c r="L172" s="29"/>
      <c r="M172" s="29"/>
    </row>
    <row r="173" spans="1:13">
      <c r="A173" s="29"/>
      <c r="B173" s="83"/>
      <c r="C173" s="29"/>
      <c r="D173" s="29"/>
      <c r="E173" s="30"/>
      <c r="F173" s="29"/>
      <c r="G173" s="82"/>
      <c r="H173" s="29"/>
      <c r="I173" s="29"/>
      <c r="J173" s="29"/>
      <c r="K173" s="29"/>
      <c r="L173" s="29"/>
      <c r="M173" s="29"/>
    </row>
    <row r="174" spans="1:13">
      <c r="A174" s="29"/>
      <c r="B174" s="83"/>
      <c r="C174" s="29"/>
      <c r="D174" s="29"/>
      <c r="E174" s="30"/>
      <c r="F174" s="29"/>
      <c r="G174" s="82"/>
      <c r="H174" s="29"/>
      <c r="I174" s="29"/>
      <c r="J174" s="29"/>
      <c r="K174" s="29"/>
      <c r="L174" s="29"/>
      <c r="M174" s="29"/>
    </row>
    <row r="175" spans="1:13">
      <c r="A175" s="29"/>
      <c r="B175" s="83"/>
      <c r="C175" s="29"/>
      <c r="D175" s="29"/>
      <c r="E175" s="30"/>
      <c r="F175" s="29"/>
      <c r="G175" s="82"/>
      <c r="H175" s="29"/>
      <c r="I175" s="29"/>
      <c r="J175" s="29"/>
      <c r="K175" s="29"/>
      <c r="L175" s="29"/>
      <c r="M175" s="29"/>
    </row>
    <row r="176" spans="1:13">
      <c r="A176" s="29"/>
      <c r="B176" s="83"/>
      <c r="C176" s="29"/>
      <c r="D176" s="29"/>
      <c r="E176" s="30"/>
      <c r="F176" s="29"/>
      <c r="G176" s="82"/>
      <c r="H176" s="29"/>
      <c r="I176" s="29"/>
      <c r="J176" s="29"/>
      <c r="K176" s="29"/>
      <c r="L176" s="29"/>
      <c r="M176" s="29"/>
    </row>
    <row r="177" spans="1:13">
      <c r="A177" s="29"/>
      <c r="B177" s="83"/>
      <c r="C177" s="29"/>
      <c r="D177" s="29"/>
      <c r="E177" s="30"/>
      <c r="F177" s="29"/>
      <c r="G177" s="82"/>
      <c r="H177" s="29"/>
      <c r="I177" s="29"/>
      <c r="J177" s="29"/>
      <c r="K177" s="29"/>
      <c r="L177" s="29"/>
      <c r="M177" s="29"/>
    </row>
    <row r="178" spans="1:13">
      <c r="A178" s="29"/>
      <c r="B178" s="83"/>
      <c r="C178" s="29"/>
      <c r="D178" s="29"/>
      <c r="E178" s="30"/>
      <c r="F178" s="29"/>
      <c r="G178" s="82"/>
      <c r="H178" s="29"/>
      <c r="I178" s="29"/>
      <c r="J178" s="29"/>
      <c r="K178" s="29"/>
      <c r="L178" s="29"/>
      <c r="M178" s="29"/>
    </row>
    <row r="179" spans="1:13">
      <c r="A179" s="29"/>
      <c r="B179" s="83"/>
      <c r="C179" s="29"/>
      <c r="D179" s="29"/>
      <c r="E179" s="30"/>
      <c r="F179" s="29"/>
      <c r="G179" s="82"/>
      <c r="H179" s="29"/>
      <c r="I179" s="29"/>
      <c r="J179" s="29"/>
      <c r="K179" s="29"/>
      <c r="L179" s="29"/>
      <c r="M179" s="29"/>
    </row>
    <row r="180" spans="1:13">
      <c r="A180" s="29"/>
      <c r="B180" s="83"/>
      <c r="C180" s="29"/>
      <c r="D180" s="29"/>
      <c r="E180" s="30"/>
      <c r="F180" s="29"/>
      <c r="G180" s="82"/>
      <c r="H180" s="29"/>
      <c r="I180" s="29"/>
      <c r="J180" s="29"/>
      <c r="K180" s="29"/>
      <c r="L180" s="29"/>
      <c r="M180" s="29"/>
    </row>
    <row r="181" spans="1:13">
      <c r="A181" s="29"/>
      <c r="B181" s="83"/>
      <c r="C181" s="29"/>
      <c r="D181" s="29"/>
      <c r="E181" s="30"/>
      <c r="F181" s="29"/>
      <c r="G181" s="82"/>
      <c r="H181" s="29"/>
      <c r="I181" s="29"/>
      <c r="J181" s="29"/>
      <c r="K181" s="29"/>
      <c r="L181" s="29"/>
      <c r="M181" s="29"/>
    </row>
    <row r="182" spans="1:13">
      <c r="A182" s="29"/>
      <c r="B182" s="83"/>
      <c r="C182" s="29"/>
      <c r="D182" s="29"/>
      <c r="E182" s="30"/>
      <c r="F182" s="29"/>
      <c r="G182" s="82"/>
      <c r="H182" s="29"/>
      <c r="I182" s="29"/>
      <c r="J182" s="29"/>
      <c r="K182" s="29"/>
      <c r="L182" s="29"/>
      <c r="M182" s="29"/>
    </row>
    <row r="183" spans="1:13">
      <c r="A183" s="29"/>
      <c r="B183" s="83"/>
      <c r="C183" s="29"/>
      <c r="D183" s="29"/>
      <c r="E183" s="30"/>
      <c r="F183" s="29"/>
      <c r="G183" s="82"/>
      <c r="H183" s="29"/>
      <c r="I183" s="29"/>
      <c r="J183" s="29"/>
      <c r="K183" s="29"/>
      <c r="L183" s="29"/>
      <c r="M183" s="29"/>
    </row>
    <row r="184" spans="1:13">
      <c r="A184" s="29"/>
      <c r="B184" s="83"/>
      <c r="C184" s="29"/>
      <c r="D184" s="29"/>
      <c r="E184" s="30"/>
      <c r="F184" s="29"/>
      <c r="G184" s="82"/>
      <c r="H184" s="29"/>
      <c r="I184" s="29"/>
      <c r="J184" s="29"/>
      <c r="K184" s="29"/>
      <c r="L184" s="29"/>
      <c r="M184" s="29"/>
    </row>
    <row r="185" spans="1:13">
      <c r="A185" s="29"/>
      <c r="B185" s="83"/>
      <c r="C185" s="29"/>
      <c r="D185" s="29"/>
      <c r="E185" s="30"/>
      <c r="F185" s="29"/>
      <c r="G185" s="82"/>
      <c r="H185" s="29"/>
      <c r="I185" s="29"/>
      <c r="J185" s="29"/>
      <c r="K185" s="29"/>
      <c r="L185" s="29"/>
      <c r="M185" s="29"/>
    </row>
    <row r="186" spans="1:13">
      <c r="A186" s="29"/>
      <c r="B186" s="83"/>
      <c r="C186" s="29"/>
      <c r="D186" s="29"/>
      <c r="E186" s="30"/>
      <c r="F186" s="29"/>
      <c r="G186" s="82"/>
      <c r="H186" s="29"/>
      <c r="I186" s="29"/>
      <c r="J186" s="29"/>
      <c r="K186" s="29"/>
      <c r="L186" s="29"/>
      <c r="M186" s="29"/>
    </row>
    <row r="187" spans="1:13">
      <c r="A187" s="29"/>
      <c r="B187" s="83"/>
      <c r="C187" s="29"/>
      <c r="D187" s="29"/>
      <c r="E187" s="30"/>
      <c r="F187" s="29"/>
      <c r="G187" s="82"/>
      <c r="H187" s="29"/>
      <c r="I187" s="29"/>
      <c r="J187" s="29"/>
      <c r="K187" s="29"/>
      <c r="L187" s="29"/>
      <c r="M187" s="29"/>
    </row>
    <row r="188" spans="1:13">
      <c r="A188" s="29"/>
      <c r="B188" s="83"/>
      <c r="C188" s="29"/>
      <c r="D188" s="29"/>
      <c r="E188" s="30"/>
      <c r="F188" s="29"/>
      <c r="G188" s="82"/>
      <c r="H188" s="29"/>
      <c r="I188" s="29"/>
      <c r="J188" s="29"/>
      <c r="K188" s="29"/>
      <c r="L188" s="29"/>
      <c r="M188" s="29"/>
    </row>
    <row r="189" spans="1:13">
      <c r="A189" s="29"/>
      <c r="B189" s="83"/>
      <c r="C189" s="29"/>
      <c r="D189" s="29"/>
      <c r="E189" s="30"/>
      <c r="F189" s="29"/>
      <c r="G189" s="82"/>
      <c r="H189" s="29"/>
      <c r="I189" s="29"/>
      <c r="J189" s="29"/>
      <c r="K189" s="29"/>
      <c r="L189" s="29"/>
      <c r="M189" s="29"/>
    </row>
    <row r="190" spans="1:13">
      <c r="A190" s="29"/>
      <c r="B190" s="83"/>
      <c r="C190" s="29"/>
      <c r="D190" s="29"/>
      <c r="E190" s="30"/>
      <c r="F190" s="29"/>
      <c r="G190" s="82"/>
      <c r="H190" s="29"/>
      <c r="I190" s="29"/>
      <c r="J190" s="29"/>
      <c r="K190" s="29"/>
      <c r="L190" s="29"/>
      <c r="M190" s="29"/>
    </row>
    <row r="191" spans="1:13">
      <c r="A191" s="29"/>
      <c r="B191" s="83"/>
      <c r="C191" s="29"/>
      <c r="D191" s="29"/>
      <c r="E191" s="30"/>
      <c r="F191" s="29"/>
      <c r="G191" s="82"/>
      <c r="H191" s="29"/>
      <c r="I191" s="29"/>
      <c r="J191" s="29"/>
      <c r="K191" s="29"/>
      <c r="L191" s="29"/>
      <c r="M191" s="29"/>
    </row>
    <row r="192" spans="1:13">
      <c r="A192" s="29"/>
      <c r="B192" s="83"/>
      <c r="C192" s="29"/>
      <c r="D192" s="29"/>
      <c r="E192" s="30"/>
      <c r="F192" s="29"/>
      <c r="G192" s="82"/>
      <c r="H192" s="29"/>
      <c r="I192" s="29"/>
      <c r="J192" s="29"/>
      <c r="K192" s="29"/>
      <c r="L192" s="29"/>
      <c r="M192" s="29"/>
    </row>
    <row r="193" spans="1:13">
      <c r="A193" s="29"/>
      <c r="B193" s="83"/>
      <c r="C193" s="29"/>
      <c r="D193" s="29"/>
      <c r="E193" s="30"/>
      <c r="F193" s="29"/>
      <c r="G193" s="82"/>
      <c r="H193" s="29"/>
      <c r="I193" s="29"/>
      <c r="J193" s="29"/>
      <c r="K193" s="29"/>
      <c r="L193" s="29"/>
      <c r="M193" s="29"/>
    </row>
    <row r="194" spans="1:13">
      <c r="A194" s="29"/>
      <c r="B194" s="83"/>
      <c r="C194" s="29"/>
      <c r="D194" s="29"/>
      <c r="E194" s="30"/>
      <c r="F194" s="29"/>
      <c r="G194" s="82"/>
      <c r="H194" s="29"/>
      <c r="I194" s="29"/>
      <c r="J194" s="29"/>
      <c r="K194" s="29"/>
      <c r="L194" s="29"/>
      <c r="M194" s="29"/>
    </row>
    <row r="195" spans="1:13">
      <c r="A195" s="29"/>
      <c r="B195" s="83"/>
      <c r="C195" s="29"/>
      <c r="D195" s="29"/>
      <c r="E195" s="30"/>
      <c r="F195" s="29"/>
      <c r="G195" s="82"/>
      <c r="H195" s="29"/>
      <c r="I195" s="29"/>
      <c r="J195" s="29"/>
      <c r="K195" s="29"/>
      <c r="L195" s="29"/>
      <c r="M195" s="29"/>
    </row>
    <row r="196" spans="1:13">
      <c r="A196" s="29"/>
      <c r="B196" s="83"/>
      <c r="C196" s="29"/>
      <c r="D196" s="29"/>
      <c r="E196" s="30"/>
      <c r="F196" s="29"/>
      <c r="G196" s="82"/>
      <c r="H196" s="29"/>
      <c r="I196" s="29"/>
      <c r="J196" s="29"/>
      <c r="K196" s="29"/>
      <c r="L196" s="29"/>
      <c r="M196" s="29"/>
    </row>
    <row r="197" spans="1:13">
      <c r="A197" s="29"/>
      <c r="B197" s="83"/>
      <c r="C197" s="29"/>
      <c r="D197" s="29"/>
      <c r="E197" s="30"/>
      <c r="F197" s="29"/>
      <c r="G197" s="82"/>
      <c r="H197" s="29"/>
      <c r="I197" s="29"/>
      <c r="J197" s="29"/>
      <c r="K197" s="29"/>
      <c r="L197" s="29"/>
      <c r="M197" s="29"/>
    </row>
    <row r="198" spans="1:13">
      <c r="A198" s="29"/>
      <c r="B198" s="83"/>
      <c r="C198" s="29"/>
      <c r="D198" s="29"/>
      <c r="E198" s="30"/>
      <c r="F198" s="29"/>
      <c r="G198" s="82"/>
      <c r="H198" s="29"/>
      <c r="I198" s="29"/>
      <c r="J198" s="29"/>
      <c r="K198" s="29"/>
      <c r="L198" s="29"/>
      <c r="M198" s="29"/>
    </row>
    <row r="199" spans="1:13">
      <c r="A199" s="29"/>
      <c r="B199" s="83"/>
      <c r="C199" s="29"/>
      <c r="D199" s="29"/>
      <c r="E199" s="30"/>
      <c r="F199" s="29"/>
      <c r="G199" s="82"/>
      <c r="H199" s="29"/>
      <c r="I199" s="29"/>
      <c r="J199" s="29"/>
      <c r="K199" s="29"/>
      <c r="L199" s="29"/>
      <c r="M199" s="29"/>
    </row>
    <row r="200" spans="1:13">
      <c r="A200" s="29"/>
      <c r="B200" s="83"/>
      <c r="C200" s="29"/>
      <c r="D200" s="29"/>
      <c r="E200" s="30"/>
      <c r="F200" s="29"/>
      <c r="G200" s="82"/>
      <c r="H200" s="29"/>
      <c r="I200" s="29"/>
      <c r="J200" s="29"/>
      <c r="K200" s="29"/>
      <c r="L200" s="29"/>
      <c r="M200" s="29"/>
    </row>
    <row r="201" spans="1:13">
      <c r="A201" s="29"/>
      <c r="B201" s="83"/>
      <c r="C201" s="29"/>
      <c r="D201" s="29"/>
      <c r="E201" s="30"/>
      <c r="F201" s="29"/>
      <c r="G201" s="82"/>
      <c r="H201" s="29"/>
      <c r="I201" s="29"/>
      <c r="J201" s="29"/>
      <c r="K201" s="29"/>
      <c r="L201" s="29"/>
      <c r="M201" s="29"/>
    </row>
    <row r="202" spans="1:13">
      <c r="A202" s="29"/>
      <c r="B202" s="83"/>
      <c r="C202" s="29"/>
      <c r="D202" s="29"/>
      <c r="E202" s="30"/>
      <c r="F202" s="29"/>
      <c r="G202" s="82"/>
      <c r="H202" s="29"/>
      <c r="I202" s="29"/>
      <c r="J202" s="29"/>
      <c r="K202" s="29"/>
      <c r="L202" s="29"/>
      <c r="M202" s="29"/>
    </row>
    <row r="203" spans="1:13">
      <c r="A203" s="29"/>
      <c r="B203" s="83"/>
      <c r="C203" s="29"/>
      <c r="D203" s="29"/>
      <c r="E203" s="30"/>
      <c r="F203" s="29"/>
      <c r="G203" s="82"/>
      <c r="H203" s="29"/>
      <c r="I203" s="29"/>
      <c r="J203" s="29"/>
      <c r="K203" s="29"/>
      <c r="L203" s="29"/>
      <c r="M203" s="29"/>
    </row>
    <row r="204" spans="1:13">
      <c r="A204" s="29"/>
      <c r="B204" s="83"/>
      <c r="C204" s="29"/>
      <c r="D204" s="29"/>
      <c r="E204" s="30"/>
      <c r="F204" s="29"/>
      <c r="G204" s="82"/>
      <c r="H204" s="29"/>
      <c r="I204" s="29"/>
      <c r="J204" s="29"/>
      <c r="K204" s="29"/>
      <c r="L204" s="29"/>
      <c r="M204" s="29"/>
    </row>
    <row r="205" spans="1:13">
      <c r="A205" s="29"/>
      <c r="B205" s="83"/>
      <c r="C205" s="29"/>
      <c r="D205" s="29"/>
      <c r="E205" s="30"/>
      <c r="F205" s="29"/>
      <c r="G205" s="82"/>
      <c r="H205" s="29"/>
      <c r="I205" s="29"/>
      <c r="J205" s="29"/>
      <c r="K205" s="29"/>
      <c r="L205" s="29"/>
      <c r="M205" s="29"/>
    </row>
    <row r="206" spans="1:13">
      <c r="A206" s="29"/>
      <c r="B206" s="83"/>
      <c r="C206" s="29"/>
      <c r="D206" s="29"/>
      <c r="E206" s="30"/>
      <c r="F206" s="29"/>
      <c r="G206" s="82"/>
      <c r="H206" s="29"/>
      <c r="I206" s="29"/>
      <c r="J206" s="29"/>
      <c r="K206" s="29"/>
      <c r="L206" s="29"/>
      <c r="M206" s="29"/>
    </row>
    <row r="207" spans="1:13">
      <c r="A207" s="29"/>
      <c r="B207" s="83"/>
      <c r="C207" s="29"/>
      <c r="D207" s="29"/>
      <c r="E207" s="30"/>
      <c r="F207" s="29"/>
      <c r="G207" s="82"/>
      <c r="H207" s="29"/>
      <c r="I207" s="29"/>
      <c r="J207" s="29"/>
      <c r="K207" s="29"/>
      <c r="L207" s="29"/>
      <c r="M207" s="29"/>
    </row>
    <row r="208" spans="1:13">
      <c r="A208" s="29"/>
      <c r="B208" s="83"/>
      <c r="C208" s="29"/>
      <c r="D208" s="29"/>
      <c r="E208" s="30"/>
      <c r="F208" s="29"/>
      <c r="G208" s="82"/>
      <c r="H208" s="29"/>
      <c r="I208" s="29"/>
      <c r="J208" s="29"/>
      <c r="K208" s="29"/>
      <c r="L208" s="29"/>
      <c r="M208" s="29"/>
    </row>
    <row r="209" spans="1:13">
      <c r="A209" s="29"/>
      <c r="B209" s="83"/>
      <c r="C209" s="29"/>
      <c r="D209" s="29"/>
      <c r="E209" s="30"/>
      <c r="F209" s="29"/>
      <c r="G209" s="82"/>
      <c r="H209" s="29"/>
      <c r="I209" s="29"/>
      <c r="J209" s="29"/>
      <c r="K209" s="29"/>
      <c r="L209" s="29"/>
      <c r="M209" s="29"/>
    </row>
    <row r="210" spans="1:13">
      <c r="A210" s="29"/>
      <c r="B210" s="83"/>
      <c r="C210" s="29"/>
      <c r="D210" s="29"/>
      <c r="E210" s="30"/>
      <c r="F210" s="29"/>
      <c r="G210" s="82"/>
      <c r="H210" s="29"/>
      <c r="I210" s="29"/>
      <c r="J210" s="29"/>
      <c r="K210" s="29"/>
      <c r="L210" s="29"/>
      <c r="M210" s="29"/>
    </row>
    <row r="211" spans="1:13">
      <c r="A211" s="29"/>
      <c r="B211" s="83"/>
      <c r="C211" s="29"/>
      <c r="D211" s="29"/>
      <c r="E211" s="30"/>
      <c r="F211" s="29"/>
      <c r="G211" s="82"/>
      <c r="H211" s="29"/>
      <c r="I211" s="29"/>
      <c r="J211" s="29"/>
      <c r="K211" s="29"/>
      <c r="L211" s="29"/>
      <c r="M211" s="29"/>
    </row>
    <row r="212" spans="1:13">
      <c r="A212" s="29"/>
      <c r="B212" s="83"/>
      <c r="C212" s="29"/>
      <c r="D212" s="29"/>
      <c r="E212" s="30"/>
      <c r="F212" s="29"/>
      <c r="G212" s="82"/>
      <c r="H212" s="29"/>
      <c r="I212" s="29"/>
      <c r="J212" s="29"/>
      <c r="K212" s="29"/>
      <c r="L212" s="29"/>
      <c r="M212" s="29"/>
    </row>
    <row r="213" spans="1:13">
      <c r="A213" s="29"/>
      <c r="B213" s="83"/>
      <c r="C213" s="29"/>
      <c r="D213" s="29"/>
      <c r="E213" s="30"/>
      <c r="F213" s="29"/>
      <c r="G213" s="82"/>
      <c r="H213" s="29"/>
      <c r="I213" s="29"/>
      <c r="J213" s="29"/>
      <c r="K213" s="29"/>
      <c r="L213" s="29"/>
      <c r="M213" s="29"/>
    </row>
    <row r="214" spans="1:13">
      <c r="A214" s="29"/>
      <c r="B214" s="83"/>
      <c r="C214" s="29"/>
      <c r="D214" s="29"/>
      <c r="E214" s="30"/>
      <c r="F214" s="29"/>
      <c r="G214" s="82"/>
      <c r="H214" s="29"/>
      <c r="I214" s="29"/>
      <c r="J214" s="29"/>
      <c r="K214" s="29"/>
      <c r="L214" s="29"/>
      <c r="M214" s="29"/>
    </row>
    <row r="215" spans="1:13">
      <c r="A215" s="29"/>
      <c r="B215" s="83"/>
      <c r="C215" s="29"/>
      <c r="D215" s="29"/>
      <c r="E215" s="30"/>
      <c r="F215" s="29"/>
      <c r="G215" s="82"/>
      <c r="H215" s="29"/>
      <c r="I215" s="29"/>
      <c r="J215" s="29"/>
      <c r="K215" s="29"/>
      <c r="L215" s="29"/>
      <c r="M215" s="29"/>
    </row>
    <row r="216" spans="1:13">
      <c r="A216" s="29"/>
      <c r="B216" s="83"/>
      <c r="C216" s="29"/>
      <c r="D216" s="29"/>
      <c r="E216" s="30"/>
      <c r="F216" s="29"/>
      <c r="G216" s="82"/>
      <c r="H216" s="29"/>
      <c r="I216" s="29"/>
      <c r="J216" s="29"/>
      <c r="K216" s="29"/>
      <c r="L216" s="29"/>
      <c r="M216" s="29"/>
    </row>
    <row r="217" spans="1:13">
      <c r="A217" s="29"/>
      <c r="B217" s="83"/>
      <c r="C217" s="29"/>
      <c r="D217" s="29"/>
      <c r="E217" s="30"/>
      <c r="F217" s="29"/>
      <c r="G217" s="82"/>
      <c r="H217" s="29"/>
      <c r="I217" s="29"/>
      <c r="J217" s="29"/>
      <c r="K217" s="29"/>
      <c r="L217" s="29"/>
      <c r="M217" s="29"/>
    </row>
    <row r="218" spans="1:13">
      <c r="A218" s="29"/>
      <c r="B218" s="83"/>
      <c r="C218" s="29"/>
      <c r="D218" s="29"/>
      <c r="E218" s="30"/>
      <c r="F218" s="29"/>
      <c r="G218" s="82"/>
      <c r="H218" s="29"/>
      <c r="I218" s="29"/>
      <c r="J218" s="29"/>
      <c r="K218" s="29"/>
      <c r="L218" s="29"/>
      <c r="M218" s="29"/>
    </row>
    <row r="219" spans="1:13">
      <c r="A219" s="29"/>
      <c r="B219" s="83"/>
      <c r="C219" s="29"/>
      <c r="D219" s="29"/>
      <c r="E219" s="30"/>
      <c r="F219" s="29"/>
      <c r="G219" s="82"/>
      <c r="H219" s="29"/>
      <c r="I219" s="29"/>
      <c r="J219" s="29"/>
      <c r="K219" s="29"/>
      <c r="L219" s="29"/>
      <c r="M219" s="29"/>
    </row>
    <row r="220" spans="1:13">
      <c r="A220" s="29"/>
      <c r="B220" s="83"/>
      <c r="C220" s="29"/>
      <c r="D220" s="29"/>
      <c r="E220" s="30"/>
      <c r="F220" s="29"/>
      <c r="G220" s="82"/>
      <c r="H220" s="29"/>
      <c r="I220" s="29"/>
      <c r="J220" s="29"/>
      <c r="K220" s="29"/>
      <c r="L220" s="29"/>
      <c r="M220" s="29"/>
    </row>
    <row r="221" spans="1:13">
      <c r="A221" s="29"/>
      <c r="B221" s="83"/>
      <c r="C221" s="29"/>
      <c r="D221" s="29"/>
      <c r="E221" s="30"/>
      <c r="F221" s="29"/>
      <c r="G221" s="82"/>
      <c r="H221" s="29"/>
      <c r="I221" s="29"/>
      <c r="J221" s="29"/>
      <c r="K221" s="29"/>
      <c r="L221" s="29"/>
      <c r="M221" s="29"/>
    </row>
    <row r="222" spans="1:13">
      <c r="A222" s="29"/>
      <c r="B222" s="83"/>
      <c r="C222" s="29"/>
      <c r="D222" s="29"/>
      <c r="E222" s="30"/>
      <c r="F222" s="29"/>
      <c r="G222" s="82"/>
      <c r="H222" s="29"/>
      <c r="I222" s="29"/>
      <c r="J222" s="29"/>
      <c r="K222" s="29"/>
      <c r="L222" s="29"/>
      <c r="M222" s="29"/>
    </row>
    <row r="223" spans="1:13">
      <c r="A223" s="29"/>
      <c r="B223" s="83"/>
      <c r="C223" s="29"/>
      <c r="D223" s="29"/>
      <c r="E223" s="30"/>
      <c r="F223" s="29"/>
      <c r="G223" s="82"/>
      <c r="H223" s="29"/>
      <c r="I223" s="29"/>
      <c r="J223" s="29"/>
      <c r="K223" s="29"/>
      <c r="L223" s="29"/>
      <c r="M223" s="29"/>
    </row>
    <row r="224" spans="1:13">
      <c r="A224" s="29"/>
      <c r="B224" s="83"/>
      <c r="C224" s="29"/>
      <c r="D224" s="29"/>
      <c r="E224" s="30"/>
      <c r="F224" s="29"/>
      <c r="G224" s="82"/>
      <c r="H224" s="29"/>
      <c r="I224" s="29"/>
      <c r="J224" s="29"/>
      <c r="K224" s="29"/>
      <c r="L224" s="29"/>
      <c r="M224" s="29"/>
    </row>
    <row r="225" spans="1:13">
      <c r="A225" s="29"/>
      <c r="B225" s="83"/>
      <c r="C225" s="29"/>
      <c r="D225" s="29"/>
      <c r="E225" s="30"/>
      <c r="F225" s="29"/>
      <c r="G225" s="82"/>
      <c r="H225" s="29"/>
      <c r="I225" s="29"/>
      <c r="J225" s="29"/>
      <c r="K225" s="29"/>
      <c r="L225" s="29"/>
      <c r="M225" s="29"/>
    </row>
    <row r="226" spans="1:13">
      <c r="A226" s="29"/>
      <c r="B226" s="83"/>
      <c r="C226" s="29"/>
      <c r="D226" s="29"/>
      <c r="E226" s="30"/>
      <c r="F226" s="29"/>
      <c r="G226" s="82"/>
      <c r="H226" s="29"/>
      <c r="I226" s="29"/>
      <c r="J226" s="29"/>
      <c r="K226" s="29"/>
      <c r="L226" s="29"/>
      <c r="M226" s="29"/>
    </row>
    <row r="227" spans="1:13">
      <c r="A227" s="29"/>
      <c r="B227" s="83"/>
      <c r="C227" s="29"/>
      <c r="D227" s="29"/>
      <c r="E227" s="30"/>
      <c r="F227" s="29"/>
      <c r="G227" s="82"/>
      <c r="H227" s="29"/>
      <c r="I227" s="29"/>
      <c r="J227" s="29"/>
      <c r="K227" s="29"/>
      <c r="L227" s="29"/>
      <c r="M227" s="29"/>
    </row>
    <row r="228" spans="1:13">
      <c r="A228" s="29"/>
      <c r="B228" s="83"/>
      <c r="C228" s="29"/>
      <c r="D228" s="29"/>
      <c r="E228" s="30"/>
      <c r="F228" s="29"/>
      <c r="G228" s="82"/>
      <c r="H228" s="29"/>
      <c r="I228" s="29"/>
      <c r="J228" s="29"/>
      <c r="K228" s="29"/>
      <c r="L228" s="29"/>
      <c r="M228" s="29"/>
    </row>
    <row r="229" spans="1:13">
      <c r="A229" s="29"/>
      <c r="B229" s="83"/>
      <c r="C229" s="29"/>
      <c r="D229" s="29"/>
      <c r="E229" s="30"/>
      <c r="F229" s="29"/>
      <c r="G229" s="82"/>
      <c r="H229" s="29"/>
      <c r="I229" s="29"/>
      <c r="J229" s="29"/>
      <c r="K229" s="29"/>
      <c r="L229" s="29"/>
      <c r="M229" s="29"/>
    </row>
    <row r="230" spans="1:13">
      <c r="A230" s="29"/>
      <c r="B230" s="83"/>
      <c r="C230" s="29"/>
      <c r="D230" s="29"/>
      <c r="E230" s="30"/>
      <c r="F230" s="29"/>
      <c r="G230" s="82"/>
      <c r="H230" s="29"/>
      <c r="I230" s="29"/>
      <c r="J230" s="29"/>
      <c r="K230" s="29"/>
      <c r="L230" s="29"/>
      <c r="M230" s="29"/>
    </row>
    <row r="231" spans="1:13">
      <c r="A231" s="29"/>
      <c r="B231" s="83"/>
      <c r="C231" s="29"/>
      <c r="D231" s="29"/>
      <c r="E231" s="30"/>
      <c r="F231" s="29"/>
      <c r="G231" s="82"/>
      <c r="H231" s="29"/>
      <c r="I231" s="29"/>
      <c r="J231" s="29"/>
      <c r="K231" s="29"/>
      <c r="L231" s="29"/>
      <c r="M231" s="29"/>
    </row>
    <row r="232" spans="1:13">
      <c r="A232" s="29"/>
      <c r="B232" s="83"/>
      <c r="C232" s="29"/>
      <c r="D232" s="29"/>
      <c r="E232" s="30"/>
      <c r="F232" s="29"/>
      <c r="G232" s="82"/>
      <c r="H232" s="29"/>
      <c r="I232" s="29"/>
      <c r="J232" s="29"/>
      <c r="K232" s="29"/>
      <c r="L232" s="29"/>
      <c r="M232" s="29"/>
    </row>
    <row r="233" spans="1:13">
      <c r="A233" s="29"/>
      <c r="B233" s="83"/>
      <c r="C233" s="29"/>
      <c r="D233" s="29"/>
      <c r="E233" s="30"/>
      <c r="F233" s="29"/>
      <c r="G233" s="82"/>
      <c r="H233" s="29"/>
      <c r="I233" s="29"/>
      <c r="J233" s="29"/>
      <c r="K233" s="29"/>
      <c r="L233" s="29"/>
      <c r="M233" s="29"/>
    </row>
    <row r="234" spans="1:13">
      <c r="A234" s="29"/>
      <c r="B234" s="83"/>
      <c r="C234" s="29"/>
      <c r="D234" s="29"/>
      <c r="E234" s="30"/>
      <c r="F234" s="29"/>
      <c r="G234" s="82"/>
      <c r="H234" s="29"/>
      <c r="I234" s="29"/>
      <c r="J234" s="29"/>
      <c r="K234" s="29"/>
      <c r="L234" s="29"/>
      <c r="M234" s="29"/>
    </row>
    <row r="235" spans="1:13">
      <c r="A235" s="29"/>
      <c r="B235" s="83"/>
      <c r="C235" s="29"/>
      <c r="D235" s="29"/>
      <c r="E235" s="30"/>
      <c r="F235" s="29"/>
      <c r="G235" s="82"/>
      <c r="H235" s="29"/>
      <c r="I235" s="29"/>
      <c r="J235" s="29"/>
      <c r="K235" s="29"/>
      <c r="L235" s="29"/>
      <c r="M235" s="29"/>
    </row>
    <row r="236" spans="1:13">
      <c r="A236" s="29"/>
      <c r="B236" s="83"/>
      <c r="C236" s="29"/>
      <c r="D236" s="29"/>
      <c r="E236" s="30"/>
      <c r="F236" s="29"/>
      <c r="G236" s="82"/>
      <c r="H236" s="29"/>
      <c r="I236" s="29"/>
      <c r="J236" s="29"/>
      <c r="K236" s="29"/>
      <c r="L236" s="29"/>
      <c r="M236" s="29"/>
    </row>
    <row r="237" spans="1:13">
      <c r="A237" s="29"/>
      <c r="B237" s="83"/>
      <c r="C237" s="29"/>
      <c r="D237" s="29"/>
      <c r="E237" s="30"/>
      <c r="F237" s="29"/>
      <c r="G237" s="82"/>
      <c r="H237" s="29"/>
      <c r="I237" s="29"/>
      <c r="J237" s="29"/>
      <c r="K237" s="29"/>
      <c r="L237" s="29"/>
      <c r="M237" s="29"/>
    </row>
    <row r="238" spans="1:13">
      <c r="A238" s="29"/>
      <c r="B238" s="83"/>
      <c r="C238" s="29"/>
      <c r="D238" s="29"/>
      <c r="E238" s="30"/>
      <c r="F238" s="29"/>
      <c r="G238" s="82"/>
      <c r="H238" s="29"/>
      <c r="I238" s="29"/>
      <c r="J238" s="29"/>
      <c r="K238" s="29"/>
      <c r="L238" s="29"/>
      <c r="M238" s="29"/>
    </row>
    <row r="239" spans="1:13">
      <c r="A239" s="29"/>
      <c r="B239" s="83"/>
      <c r="C239" s="29"/>
      <c r="D239" s="29"/>
      <c r="E239" s="30"/>
      <c r="F239" s="29"/>
      <c r="G239" s="82"/>
      <c r="H239" s="29"/>
      <c r="I239" s="29"/>
      <c r="J239" s="29"/>
      <c r="K239" s="29"/>
      <c r="L239" s="29"/>
      <c r="M239" s="29"/>
    </row>
    <row r="240" spans="1:13">
      <c r="A240" s="29"/>
      <c r="B240" s="83"/>
      <c r="C240" s="29"/>
      <c r="D240" s="29"/>
      <c r="E240" s="30"/>
      <c r="F240" s="29"/>
      <c r="G240" s="82"/>
      <c r="H240" s="29"/>
      <c r="I240" s="29"/>
      <c r="J240" s="29"/>
      <c r="K240" s="29"/>
      <c r="L240" s="29"/>
      <c r="M240" s="29"/>
    </row>
    <row r="241" spans="1:13">
      <c r="A241" s="29"/>
      <c r="B241" s="83"/>
      <c r="C241" s="29"/>
      <c r="D241" s="29"/>
      <c r="E241" s="30"/>
      <c r="F241" s="29"/>
      <c r="G241" s="82"/>
      <c r="H241" s="29"/>
      <c r="I241" s="29"/>
      <c r="J241" s="29"/>
      <c r="K241" s="29"/>
      <c r="L241" s="29"/>
      <c r="M241" s="29"/>
    </row>
    <row r="242" spans="1:13">
      <c r="A242" s="29"/>
      <c r="B242" s="83"/>
      <c r="C242" s="29"/>
      <c r="D242" s="29"/>
      <c r="E242" s="30"/>
      <c r="F242" s="29"/>
      <c r="G242" s="82"/>
      <c r="H242" s="29"/>
      <c r="I242" s="29"/>
      <c r="J242" s="29"/>
      <c r="K242" s="29"/>
      <c r="L242" s="29"/>
      <c r="M242" s="29"/>
    </row>
    <row r="243" spans="1:13">
      <c r="A243" s="29"/>
      <c r="B243" s="83"/>
      <c r="C243" s="29"/>
      <c r="D243" s="29"/>
      <c r="E243" s="30"/>
      <c r="F243" s="29"/>
      <c r="G243" s="82"/>
      <c r="H243" s="29"/>
      <c r="I243" s="29"/>
      <c r="J243" s="29"/>
      <c r="K243" s="29"/>
      <c r="L243" s="29"/>
      <c r="M243" s="29"/>
    </row>
    <row r="244" spans="1:13">
      <c r="A244" s="29"/>
      <c r="B244" s="83"/>
      <c r="C244" s="29"/>
      <c r="D244" s="29"/>
      <c r="E244" s="30"/>
      <c r="F244" s="29"/>
      <c r="G244" s="82"/>
      <c r="H244" s="29"/>
      <c r="I244" s="29"/>
      <c r="J244" s="29"/>
      <c r="K244" s="29"/>
      <c r="L244" s="29"/>
      <c r="M244" s="29"/>
    </row>
    <row r="245" spans="1:13">
      <c r="A245" s="29"/>
      <c r="B245" s="83"/>
      <c r="C245" s="29"/>
      <c r="D245" s="29"/>
      <c r="E245" s="30"/>
      <c r="F245" s="29"/>
      <c r="G245" s="82"/>
      <c r="H245" s="29"/>
      <c r="I245" s="29"/>
      <c r="J245" s="29"/>
      <c r="K245" s="29"/>
      <c r="L245" s="29"/>
      <c r="M245" s="29"/>
    </row>
    <row r="246" spans="1:13">
      <c r="A246" s="29"/>
      <c r="B246" s="83"/>
      <c r="C246" s="29"/>
      <c r="D246" s="29"/>
      <c r="E246" s="30"/>
      <c r="F246" s="29"/>
      <c r="G246" s="82"/>
      <c r="H246" s="29"/>
      <c r="I246" s="29"/>
      <c r="J246" s="29"/>
      <c r="K246" s="29"/>
      <c r="L246" s="29"/>
      <c r="M246" s="29"/>
    </row>
    <row r="247" spans="1:13">
      <c r="A247" s="29"/>
      <c r="B247" s="83"/>
      <c r="C247" s="29"/>
      <c r="D247" s="29"/>
      <c r="E247" s="30"/>
      <c r="F247" s="29"/>
      <c r="G247" s="82"/>
      <c r="H247" s="29"/>
      <c r="I247" s="29"/>
      <c r="J247" s="29"/>
      <c r="K247" s="29"/>
      <c r="L247" s="29"/>
      <c r="M247" s="29"/>
    </row>
    <row r="248" spans="1:13">
      <c r="A248" s="29"/>
      <c r="B248" s="83"/>
      <c r="C248" s="29"/>
      <c r="D248" s="29"/>
      <c r="E248" s="30"/>
      <c r="F248" s="29"/>
      <c r="G248" s="82"/>
      <c r="H248" s="29"/>
      <c r="I248" s="29"/>
      <c r="J248" s="29"/>
      <c r="K248" s="29"/>
      <c r="L248" s="29"/>
      <c r="M248" s="29"/>
    </row>
    <row r="249" spans="1:13">
      <c r="A249" s="29"/>
      <c r="B249" s="83"/>
      <c r="C249" s="29"/>
      <c r="D249" s="29"/>
      <c r="E249" s="30"/>
      <c r="F249" s="29"/>
      <c r="G249" s="82"/>
      <c r="H249" s="29"/>
      <c r="I249" s="29"/>
      <c r="J249" s="29"/>
      <c r="K249" s="29"/>
      <c r="L249" s="29"/>
      <c r="M249" s="29"/>
    </row>
    <row r="250" spans="1:13">
      <c r="A250" s="29"/>
      <c r="B250" s="83"/>
      <c r="C250" s="29"/>
      <c r="D250" s="29"/>
      <c r="E250" s="30"/>
      <c r="F250" s="29"/>
      <c r="G250" s="82"/>
      <c r="H250" s="29"/>
      <c r="I250" s="29"/>
      <c r="J250" s="29"/>
      <c r="K250" s="29"/>
      <c r="L250" s="29"/>
      <c r="M250" s="29"/>
    </row>
    <row r="251" spans="1:13">
      <c r="A251" s="29"/>
      <c r="B251" s="83"/>
      <c r="C251" s="29"/>
      <c r="D251" s="29"/>
      <c r="E251" s="30"/>
      <c r="F251" s="29"/>
      <c r="G251" s="82"/>
      <c r="H251" s="29"/>
      <c r="I251" s="29"/>
      <c r="J251" s="29"/>
      <c r="K251" s="29"/>
      <c r="L251" s="29"/>
      <c r="M251" s="29"/>
    </row>
    <row r="252" spans="1:13">
      <c r="A252" s="29"/>
      <c r="B252" s="83"/>
      <c r="C252" s="29"/>
      <c r="D252" s="29"/>
      <c r="E252" s="30"/>
      <c r="F252" s="29"/>
      <c r="G252" s="82"/>
      <c r="H252" s="29"/>
      <c r="I252" s="29"/>
      <c r="J252" s="29"/>
      <c r="K252" s="29"/>
      <c r="L252" s="29"/>
      <c r="M252" s="29"/>
    </row>
    <row r="253" spans="1:13">
      <c r="A253" s="29"/>
      <c r="B253" s="83"/>
      <c r="C253" s="29"/>
      <c r="D253" s="29"/>
      <c r="E253" s="30"/>
      <c r="F253" s="29"/>
      <c r="G253" s="82"/>
      <c r="H253" s="29"/>
      <c r="I253" s="29"/>
      <c r="J253" s="29"/>
      <c r="K253" s="29"/>
      <c r="L253" s="29"/>
      <c r="M253" s="29"/>
    </row>
    <row r="254" spans="1:13">
      <c r="A254" s="29"/>
      <c r="B254" s="83"/>
      <c r="C254" s="29"/>
      <c r="D254" s="29"/>
      <c r="E254" s="30"/>
      <c r="F254" s="29"/>
      <c r="G254" s="82"/>
      <c r="H254" s="29"/>
      <c r="I254" s="29"/>
      <c r="J254" s="29"/>
      <c r="K254" s="29"/>
      <c r="L254" s="29"/>
      <c r="M254" s="29"/>
    </row>
    <row r="255" spans="1:13">
      <c r="A255" s="29"/>
      <c r="B255" s="83"/>
      <c r="C255" s="29"/>
      <c r="D255" s="29"/>
      <c r="E255" s="30"/>
      <c r="F255" s="29"/>
      <c r="G255" s="82"/>
      <c r="H255" s="29"/>
      <c r="I255" s="29"/>
      <c r="J255" s="29"/>
      <c r="K255" s="29"/>
      <c r="L255" s="29"/>
      <c r="M255" s="29"/>
    </row>
    <row r="256" spans="1:13">
      <c r="A256" s="29"/>
      <c r="B256" s="83"/>
      <c r="C256" s="29"/>
      <c r="D256" s="29"/>
      <c r="E256" s="30"/>
      <c r="F256" s="29"/>
      <c r="G256" s="82"/>
      <c r="H256" s="29"/>
      <c r="I256" s="29"/>
      <c r="J256" s="29"/>
      <c r="K256" s="29"/>
      <c r="L256" s="29"/>
      <c r="M256" s="29"/>
    </row>
    <row r="257" spans="1:13">
      <c r="A257" s="29"/>
      <c r="B257" s="83"/>
      <c r="C257" s="29"/>
      <c r="D257" s="29"/>
      <c r="E257" s="30"/>
      <c r="F257" s="29"/>
      <c r="G257" s="82"/>
      <c r="H257" s="29"/>
      <c r="I257" s="29"/>
      <c r="J257" s="29"/>
      <c r="K257" s="29"/>
      <c r="L257" s="29"/>
      <c r="M257" s="29"/>
    </row>
    <row r="258" spans="1:13">
      <c r="A258" s="29"/>
      <c r="B258" s="83"/>
      <c r="C258" s="29"/>
      <c r="D258" s="29"/>
      <c r="E258" s="30"/>
      <c r="F258" s="29"/>
      <c r="G258" s="82"/>
      <c r="H258" s="29"/>
      <c r="I258" s="29"/>
      <c r="J258" s="29"/>
      <c r="K258" s="29"/>
      <c r="L258" s="29"/>
      <c r="M258" s="29"/>
    </row>
    <row r="259" spans="1:13">
      <c r="A259" s="29"/>
      <c r="B259" s="83"/>
      <c r="C259" s="29"/>
      <c r="D259" s="29"/>
      <c r="E259" s="30"/>
      <c r="F259" s="29"/>
      <c r="G259" s="82"/>
      <c r="H259" s="29"/>
      <c r="I259" s="29"/>
      <c r="J259" s="29"/>
      <c r="K259" s="29"/>
      <c r="L259" s="29"/>
      <c r="M259" s="29"/>
    </row>
    <row r="260" spans="1:13">
      <c r="A260" s="29"/>
      <c r="B260" s="83"/>
      <c r="C260" s="29"/>
      <c r="D260" s="29"/>
      <c r="E260" s="30"/>
      <c r="F260" s="29"/>
      <c r="G260" s="82"/>
      <c r="H260" s="29"/>
      <c r="I260" s="29"/>
      <c r="J260" s="29"/>
      <c r="K260" s="29"/>
      <c r="L260" s="29"/>
      <c r="M260" s="29"/>
    </row>
    <row r="261" spans="1:13">
      <c r="A261" s="29"/>
      <c r="B261" s="83"/>
      <c r="C261" s="29"/>
      <c r="D261" s="29"/>
      <c r="E261" s="30"/>
      <c r="F261" s="29"/>
      <c r="G261" s="82"/>
      <c r="H261" s="29"/>
      <c r="I261" s="29"/>
      <c r="J261" s="29"/>
      <c r="K261" s="29"/>
      <c r="L261" s="29"/>
      <c r="M261" s="29"/>
    </row>
    <row r="262" spans="1:13">
      <c r="A262" s="29"/>
      <c r="B262" s="83"/>
      <c r="C262" s="29"/>
      <c r="D262" s="29"/>
      <c r="E262" s="30"/>
      <c r="F262" s="29"/>
      <c r="G262" s="82"/>
      <c r="H262" s="29"/>
      <c r="I262" s="29"/>
      <c r="J262" s="29"/>
      <c r="K262" s="29"/>
      <c r="L262" s="29"/>
      <c r="M262" s="29"/>
    </row>
    <row r="263" spans="1:13">
      <c r="A263" s="29"/>
      <c r="B263" s="83"/>
      <c r="C263" s="29"/>
      <c r="D263" s="29"/>
      <c r="E263" s="30"/>
      <c r="F263" s="29"/>
      <c r="G263" s="82"/>
      <c r="H263" s="29"/>
      <c r="I263" s="29"/>
      <c r="J263" s="29"/>
      <c r="K263" s="29"/>
      <c r="L263" s="29"/>
      <c r="M263" s="29"/>
    </row>
    <row r="264" spans="1:13">
      <c r="A264" s="29"/>
      <c r="B264" s="83"/>
      <c r="C264" s="29"/>
      <c r="D264" s="29"/>
      <c r="E264" s="30"/>
      <c r="F264" s="29"/>
      <c r="G264" s="82"/>
      <c r="H264" s="29"/>
      <c r="I264" s="29"/>
      <c r="J264" s="29"/>
      <c r="K264" s="29"/>
      <c r="L264" s="29"/>
      <c r="M264" s="29"/>
    </row>
    <row r="265" spans="1:13">
      <c r="A265" s="29"/>
      <c r="B265" s="83"/>
      <c r="C265" s="29"/>
      <c r="D265" s="29"/>
      <c r="E265" s="30"/>
      <c r="F265" s="29"/>
      <c r="G265" s="82"/>
      <c r="H265" s="29"/>
      <c r="I265" s="29"/>
      <c r="J265" s="29"/>
      <c r="K265" s="29"/>
      <c r="L265" s="29"/>
      <c r="M265" s="29"/>
    </row>
    <row r="266" spans="1:13">
      <c r="A266" s="29"/>
      <c r="B266" s="83"/>
      <c r="C266" s="29"/>
      <c r="D266" s="29"/>
      <c r="E266" s="30"/>
      <c r="F266" s="29"/>
      <c r="G266" s="82"/>
      <c r="H266" s="29"/>
      <c r="I266" s="29"/>
      <c r="J266" s="29"/>
      <c r="K266" s="29"/>
      <c r="L266" s="29"/>
      <c r="M266" s="29"/>
    </row>
    <row r="267" spans="1:13">
      <c r="A267" s="29"/>
      <c r="B267" s="83"/>
      <c r="C267" s="29"/>
      <c r="D267" s="29"/>
      <c r="E267" s="30"/>
      <c r="F267" s="29"/>
      <c r="G267" s="82"/>
      <c r="H267" s="29"/>
      <c r="I267" s="29"/>
      <c r="J267" s="29"/>
      <c r="K267" s="29"/>
      <c r="L267" s="29"/>
      <c r="M267" s="29"/>
    </row>
    <row r="268" spans="1:13">
      <c r="A268" s="29"/>
      <c r="B268" s="83"/>
      <c r="C268" s="29"/>
      <c r="D268" s="29"/>
      <c r="E268" s="30"/>
      <c r="F268" s="29"/>
      <c r="G268" s="82"/>
      <c r="H268" s="29"/>
      <c r="I268" s="29"/>
      <c r="J268" s="29"/>
      <c r="K268" s="29"/>
      <c r="L268" s="29"/>
      <c r="M268" s="29"/>
    </row>
    <row r="269" spans="1:13">
      <c r="A269" s="29"/>
      <c r="B269" s="83"/>
      <c r="C269" s="29"/>
      <c r="D269" s="29"/>
      <c r="E269" s="30"/>
      <c r="F269" s="29"/>
      <c r="G269" s="82"/>
      <c r="H269" s="29"/>
      <c r="I269" s="29"/>
      <c r="J269" s="29"/>
      <c r="K269" s="29"/>
      <c r="L269" s="29"/>
      <c r="M269" s="29"/>
    </row>
    <row r="270" spans="1:13">
      <c r="A270" s="29"/>
      <c r="B270" s="83"/>
      <c r="C270" s="29"/>
      <c r="D270" s="29"/>
      <c r="E270" s="30"/>
      <c r="F270" s="29"/>
      <c r="G270" s="82"/>
      <c r="H270" s="29"/>
      <c r="I270" s="29"/>
      <c r="J270" s="29"/>
      <c r="K270" s="29"/>
      <c r="L270" s="29"/>
      <c r="M270" s="29"/>
    </row>
    <row r="271" spans="1:13">
      <c r="A271" s="29"/>
      <c r="B271" s="83"/>
      <c r="C271" s="29"/>
      <c r="D271" s="29"/>
      <c r="E271" s="30"/>
      <c r="F271" s="29"/>
      <c r="G271" s="82"/>
      <c r="H271" s="29"/>
      <c r="I271" s="29"/>
      <c r="J271" s="29"/>
      <c r="K271" s="29"/>
      <c r="L271" s="29"/>
      <c r="M271" s="29"/>
    </row>
    <row r="272" spans="1:13">
      <c r="A272" s="29"/>
      <c r="B272" s="83"/>
      <c r="C272" s="29"/>
      <c r="D272" s="29"/>
      <c r="E272" s="30"/>
      <c r="F272" s="29"/>
      <c r="G272" s="82"/>
      <c r="H272" s="29"/>
      <c r="I272" s="29"/>
      <c r="J272" s="29"/>
      <c r="K272" s="29"/>
      <c r="L272" s="29"/>
      <c r="M272" s="29"/>
    </row>
    <row r="273" spans="1:13">
      <c r="A273" s="29"/>
      <c r="B273" s="83"/>
      <c r="C273" s="29"/>
      <c r="D273" s="29"/>
      <c r="E273" s="30"/>
      <c r="F273" s="29"/>
      <c r="G273" s="82"/>
      <c r="H273" s="29"/>
      <c r="I273" s="29"/>
      <c r="J273" s="29"/>
      <c r="K273" s="29"/>
      <c r="L273" s="29"/>
      <c r="M273" s="29"/>
    </row>
    <row r="274" spans="1:13">
      <c r="A274" s="29"/>
      <c r="B274" s="83"/>
      <c r="C274" s="29"/>
      <c r="D274" s="29"/>
      <c r="E274" s="30"/>
      <c r="F274" s="29"/>
      <c r="G274" s="82"/>
      <c r="H274" s="29"/>
      <c r="I274" s="29"/>
      <c r="J274" s="29"/>
      <c r="K274" s="29"/>
      <c r="L274" s="29"/>
      <c r="M274" s="29"/>
    </row>
    <row r="275" spans="1:13">
      <c r="A275" s="29"/>
      <c r="B275" s="83"/>
      <c r="C275" s="29"/>
      <c r="D275" s="29"/>
      <c r="E275" s="30"/>
      <c r="F275" s="29"/>
      <c r="G275" s="82"/>
      <c r="H275" s="29"/>
      <c r="I275" s="29"/>
      <c r="J275" s="29"/>
      <c r="K275" s="29"/>
      <c r="L275" s="29"/>
      <c r="M275" s="29"/>
    </row>
    <row r="276" spans="1:13">
      <c r="A276" s="29"/>
      <c r="B276" s="83"/>
      <c r="C276" s="29"/>
      <c r="D276" s="29"/>
      <c r="E276" s="30"/>
      <c r="F276" s="29"/>
      <c r="G276" s="82"/>
      <c r="H276" s="29"/>
      <c r="I276" s="29"/>
      <c r="J276" s="29"/>
      <c r="K276" s="29"/>
      <c r="L276" s="29"/>
      <c r="M276" s="29"/>
    </row>
    <row r="277" spans="1:13">
      <c r="A277" s="29"/>
      <c r="B277" s="83"/>
      <c r="C277" s="29"/>
      <c r="D277" s="29"/>
      <c r="E277" s="30"/>
      <c r="F277" s="29"/>
      <c r="G277" s="82"/>
      <c r="H277" s="29"/>
      <c r="I277" s="29"/>
      <c r="J277" s="29"/>
      <c r="K277" s="29"/>
      <c r="L277" s="29"/>
      <c r="M277" s="29"/>
    </row>
    <row r="278" spans="1:13">
      <c r="A278" s="29"/>
      <c r="B278" s="83"/>
      <c r="C278" s="29"/>
      <c r="D278" s="29"/>
      <c r="E278" s="30"/>
      <c r="F278" s="29"/>
      <c r="G278" s="82"/>
      <c r="H278" s="29"/>
      <c r="I278" s="29"/>
      <c r="J278" s="29"/>
      <c r="K278" s="29"/>
      <c r="L278" s="29"/>
      <c r="M278" s="29"/>
    </row>
    <row r="279" spans="1:13">
      <c r="A279" s="29"/>
      <c r="B279" s="83"/>
      <c r="C279" s="29"/>
      <c r="D279" s="29"/>
      <c r="E279" s="30"/>
      <c r="F279" s="29"/>
      <c r="G279" s="82"/>
      <c r="H279" s="29"/>
      <c r="I279" s="29"/>
      <c r="J279" s="29"/>
      <c r="K279" s="29"/>
      <c r="L279" s="29"/>
      <c r="M279" s="29"/>
    </row>
    <row r="280" spans="1:13">
      <c r="A280" s="29"/>
      <c r="B280" s="83"/>
      <c r="C280" s="29"/>
      <c r="D280" s="29"/>
      <c r="E280" s="30"/>
      <c r="F280" s="29"/>
      <c r="G280" s="82"/>
      <c r="H280" s="29"/>
      <c r="I280" s="29"/>
      <c r="J280" s="29"/>
      <c r="K280" s="29"/>
      <c r="L280" s="29"/>
      <c r="M280" s="29"/>
    </row>
    <row r="281" spans="1:13">
      <c r="A281" s="29"/>
      <c r="B281" s="83"/>
      <c r="C281" s="29"/>
      <c r="D281" s="29"/>
      <c r="E281" s="30"/>
      <c r="F281" s="29"/>
      <c r="G281" s="82"/>
      <c r="H281" s="29"/>
      <c r="I281" s="29"/>
      <c r="J281" s="29"/>
      <c r="K281" s="29"/>
      <c r="L281" s="29"/>
      <c r="M281" s="29"/>
    </row>
    <row r="282" spans="1:13">
      <c r="A282" s="29"/>
      <c r="B282" s="83"/>
      <c r="C282" s="29"/>
      <c r="D282" s="29"/>
      <c r="E282" s="30"/>
      <c r="F282" s="29"/>
      <c r="G282" s="82"/>
      <c r="H282" s="29"/>
      <c r="I282" s="29"/>
      <c r="J282" s="29"/>
      <c r="K282" s="29"/>
      <c r="L282" s="29"/>
      <c r="M282" s="29"/>
    </row>
    <row r="283" spans="1:13">
      <c r="A283" s="29"/>
      <c r="B283" s="83"/>
      <c r="C283" s="29"/>
      <c r="D283" s="29"/>
      <c r="E283" s="30"/>
      <c r="F283" s="29"/>
      <c r="G283" s="82"/>
      <c r="H283" s="29"/>
      <c r="I283" s="29"/>
      <c r="J283" s="29"/>
      <c r="K283" s="29"/>
      <c r="L283" s="29"/>
      <c r="M283" s="29"/>
    </row>
    <row r="284" spans="1:13">
      <c r="A284" s="29"/>
      <c r="B284" s="83"/>
      <c r="C284" s="29"/>
      <c r="D284" s="29"/>
      <c r="E284" s="30"/>
      <c r="F284" s="29"/>
      <c r="G284" s="82"/>
      <c r="H284" s="29"/>
      <c r="I284" s="29"/>
      <c r="J284" s="29"/>
      <c r="K284" s="29"/>
      <c r="L284" s="29"/>
      <c r="M284" s="29"/>
    </row>
    <row r="285" spans="1:13">
      <c r="A285" s="29"/>
      <c r="B285" s="83"/>
      <c r="C285" s="29"/>
      <c r="D285" s="29"/>
      <c r="E285" s="30"/>
      <c r="F285" s="29"/>
      <c r="G285" s="82"/>
      <c r="H285" s="29"/>
      <c r="I285" s="29"/>
      <c r="J285" s="29"/>
      <c r="K285" s="29"/>
      <c r="L285" s="29"/>
      <c r="M285" s="29"/>
    </row>
    <row r="286" spans="1:13">
      <c r="A286" s="29"/>
      <c r="B286" s="83"/>
      <c r="C286" s="29"/>
      <c r="D286" s="29"/>
      <c r="E286" s="30"/>
      <c r="F286" s="29"/>
      <c r="G286" s="82"/>
      <c r="H286" s="29"/>
      <c r="I286" s="29"/>
      <c r="J286" s="29"/>
      <c r="K286" s="29"/>
      <c r="L286" s="29"/>
      <c r="M286" s="29"/>
    </row>
    <row r="287" spans="1:13">
      <c r="A287" s="29"/>
      <c r="B287" s="83"/>
      <c r="C287" s="29"/>
      <c r="D287" s="29"/>
      <c r="E287" s="30"/>
      <c r="F287" s="29"/>
      <c r="G287" s="82"/>
      <c r="H287" s="29"/>
      <c r="I287" s="29"/>
      <c r="J287" s="29"/>
      <c r="K287" s="29"/>
      <c r="L287" s="29"/>
      <c r="M287" s="29"/>
    </row>
    <row r="288" spans="1:13">
      <c r="A288" s="29"/>
      <c r="B288" s="83"/>
      <c r="C288" s="29"/>
      <c r="D288" s="29"/>
      <c r="E288" s="30"/>
      <c r="F288" s="29"/>
      <c r="G288" s="82"/>
      <c r="H288" s="29"/>
      <c r="I288" s="29"/>
      <c r="J288" s="29"/>
      <c r="K288" s="29"/>
      <c r="L288" s="29"/>
      <c r="M288" s="29"/>
    </row>
    <row r="289" spans="1:13">
      <c r="A289" s="29"/>
      <c r="B289" s="83"/>
      <c r="C289" s="29"/>
      <c r="D289" s="29"/>
      <c r="E289" s="30"/>
      <c r="F289" s="29"/>
      <c r="G289" s="82"/>
      <c r="H289" s="29"/>
      <c r="I289" s="29"/>
      <c r="J289" s="29"/>
      <c r="K289" s="29"/>
      <c r="L289" s="29"/>
      <c r="M289" s="29"/>
    </row>
    <row r="290" spans="1:13">
      <c r="A290" s="29"/>
      <c r="B290" s="83"/>
      <c r="C290" s="29"/>
      <c r="D290" s="29"/>
      <c r="E290" s="30"/>
      <c r="F290" s="29"/>
      <c r="G290" s="82"/>
      <c r="H290" s="29"/>
      <c r="I290" s="29"/>
      <c r="J290" s="29"/>
      <c r="K290" s="29"/>
      <c r="L290" s="29"/>
      <c r="M290" s="29"/>
    </row>
    <row r="291" spans="1:13">
      <c r="A291" s="29"/>
      <c r="B291" s="83"/>
      <c r="C291" s="29"/>
      <c r="D291" s="29"/>
      <c r="E291" s="30"/>
      <c r="F291" s="29"/>
      <c r="G291" s="82"/>
      <c r="H291" s="29"/>
      <c r="I291" s="29"/>
      <c r="J291" s="29"/>
      <c r="K291" s="29"/>
      <c r="L291" s="29"/>
      <c r="M291" s="29"/>
    </row>
    <row r="292" spans="1:13">
      <c r="A292" s="29"/>
      <c r="B292" s="83"/>
      <c r="C292" s="29"/>
      <c r="D292" s="29"/>
      <c r="E292" s="30"/>
      <c r="F292" s="29"/>
      <c r="G292" s="82"/>
      <c r="H292" s="29"/>
      <c r="I292" s="29"/>
      <c r="J292" s="29"/>
      <c r="K292" s="29"/>
      <c r="L292" s="29"/>
      <c r="M292" s="29"/>
    </row>
    <row r="293" spans="1:13">
      <c r="A293" s="29"/>
      <c r="B293" s="83"/>
      <c r="C293" s="29"/>
      <c r="D293" s="29"/>
      <c r="E293" s="30"/>
      <c r="F293" s="29"/>
      <c r="G293" s="82"/>
      <c r="H293" s="29"/>
      <c r="I293" s="29"/>
      <c r="J293" s="29"/>
      <c r="K293" s="29"/>
      <c r="L293" s="29"/>
      <c r="M293" s="29"/>
    </row>
    <row r="294" spans="1:13">
      <c r="A294" s="29"/>
      <c r="B294" s="83"/>
      <c r="C294" s="29"/>
      <c r="D294" s="29"/>
      <c r="E294" s="30"/>
      <c r="F294" s="29"/>
      <c r="G294" s="82"/>
      <c r="H294" s="29"/>
      <c r="I294" s="29"/>
      <c r="J294" s="29"/>
      <c r="K294" s="29"/>
      <c r="L294" s="29"/>
      <c r="M294" s="29"/>
    </row>
    <row r="295" spans="1:13">
      <c r="A295" s="29"/>
      <c r="B295" s="83"/>
      <c r="C295" s="29"/>
      <c r="D295" s="29"/>
      <c r="E295" s="30"/>
      <c r="F295" s="29"/>
      <c r="G295" s="82"/>
      <c r="H295" s="29"/>
      <c r="I295" s="29"/>
      <c r="J295" s="29"/>
      <c r="K295" s="29"/>
      <c r="L295" s="29"/>
      <c r="M295" s="29"/>
    </row>
    <row r="296" spans="1:13">
      <c r="A296" s="29"/>
      <c r="B296" s="83"/>
      <c r="C296" s="29"/>
      <c r="D296" s="29"/>
      <c r="E296" s="30"/>
      <c r="F296" s="29"/>
      <c r="G296" s="82"/>
      <c r="H296" s="29"/>
      <c r="I296" s="29"/>
      <c r="J296" s="29"/>
      <c r="K296" s="29"/>
      <c r="L296" s="29"/>
      <c r="M296" s="29"/>
    </row>
    <row r="297" spans="1:13">
      <c r="A297" s="29"/>
      <c r="B297" s="83"/>
      <c r="C297" s="29"/>
      <c r="D297" s="29"/>
      <c r="E297" s="30"/>
      <c r="F297" s="29"/>
      <c r="G297" s="82"/>
      <c r="H297" s="29"/>
      <c r="I297" s="29"/>
      <c r="J297" s="29"/>
      <c r="K297" s="29"/>
      <c r="L297" s="29"/>
      <c r="M297" s="29"/>
    </row>
    <row r="298" spans="1:13">
      <c r="A298" s="29"/>
      <c r="B298" s="83"/>
      <c r="C298" s="29"/>
      <c r="D298" s="29"/>
      <c r="E298" s="30"/>
      <c r="F298" s="29"/>
      <c r="G298" s="82"/>
      <c r="H298" s="29"/>
      <c r="I298" s="29"/>
      <c r="J298" s="29"/>
      <c r="K298" s="29"/>
      <c r="L298" s="29"/>
      <c r="M298" s="29"/>
    </row>
    <row r="299" spans="1:13">
      <c r="A299" s="29"/>
      <c r="B299" s="83"/>
      <c r="C299" s="29"/>
      <c r="D299" s="29"/>
      <c r="E299" s="30"/>
      <c r="F299" s="29"/>
      <c r="G299" s="82"/>
      <c r="H299" s="29"/>
      <c r="I299" s="29"/>
      <c r="J299" s="29"/>
      <c r="K299" s="29"/>
      <c r="L299" s="29"/>
      <c r="M299" s="29"/>
    </row>
    <row r="300" spans="1:13">
      <c r="A300" s="29"/>
      <c r="B300" s="83"/>
      <c r="C300" s="29"/>
      <c r="D300" s="29"/>
      <c r="E300" s="30"/>
      <c r="F300" s="29"/>
      <c r="G300" s="82"/>
      <c r="H300" s="29"/>
      <c r="I300" s="29"/>
      <c r="J300" s="29"/>
      <c r="K300" s="29"/>
      <c r="L300" s="29"/>
      <c r="M300" s="29"/>
    </row>
    <row r="301" spans="1:13">
      <c r="A301" s="29"/>
      <c r="B301" s="83"/>
      <c r="C301" s="29"/>
      <c r="D301" s="29"/>
      <c r="E301" s="30"/>
      <c r="F301" s="29"/>
      <c r="G301" s="82"/>
      <c r="H301" s="29"/>
      <c r="I301" s="29"/>
      <c r="J301" s="29"/>
      <c r="K301" s="29"/>
      <c r="L301" s="29"/>
      <c r="M301" s="29"/>
    </row>
    <row r="302" spans="1:13">
      <c r="A302" s="29"/>
      <c r="B302" s="83"/>
      <c r="C302" s="29"/>
      <c r="D302" s="29"/>
      <c r="E302" s="30"/>
      <c r="F302" s="29"/>
      <c r="G302" s="82"/>
      <c r="H302" s="29"/>
      <c r="I302" s="29"/>
      <c r="J302" s="29"/>
      <c r="K302" s="29"/>
      <c r="L302" s="29"/>
      <c r="M302" s="29"/>
    </row>
    <row r="303" spans="1:13">
      <c r="A303" s="29"/>
      <c r="B303" s="83"/>
      <c r="C303" s="29"/>
      <c r="D303" s="29"/>
      <c r="E303" s="30"/>
      <c r="F303" s="29"/>
      <c r="G303" s="82"/>
      <c r="H303" s="29"/>
      <c r="I303" s="29"/>
      <c r="J303" s="29"/>
      <c r="K303" s="29"/>
      <c r="L303" s="29"/>
      <c r="M303" s="29"/>
    </row>
    <row r="304" spans="1:13">
      <c r="A304" s="29"/>
      <c r="B304" s="83"/>
      <c r="C304" s="29"/>
      <c r="D304" s="29"/>
      <c r="E304" s="30"/>
      <c r="F304" s="29"/>
      <c r="G304" s="82"/>
      <c r="H304" s="29"/>
      <c r="I304" s="29"/>
      <c r="J304" s="29"/>
      <c r="K304" s="29"/>
      <c r="L304" s="29"/>
      <c r="M304" s="29"/>
    </row>
    <row r="305" spans="1:13">
      <c r="A305" s="29"/>
      <c r="B305" s="83"/>
      <c r="C305" s="29"/>
      <c r="D305" s="29"/>
      <c r="E305" s="30"/>
      <c r="F305" s="29"/>
      <c r="G305" s="82"/>
      <c r="H305" s="29"/>
      <c r="I305" s="29"/>
      <c r="J305" s="29"/>
      <c r="K305" s="29"/>
      <c r="L305" s="29"/>
      <c r="M305" s="29"/>
    </row>
    <row r="306" spans="1:13">
      <c r="A306" s="29"/>
      <c r="B306" s="83"/>
      <c r="C306" s="29"/>
      <c r="D306" s="29"/>
      <c r="E306" s="30"/>
      <c r="F306" s="29"/>
      <c r="G306" s="82"/>
      <c r="H306" s="29"/>
      <c r="I306" s="29"/>
      <c r="J306" s="29"/>
      <c r="K306" s="29"/>
      <c r="L306" s="29"/>
      <c r="M306" s="29"/>
    </row>
    <row r="307" spans="1:13">
      <c r="A307" s="29"/>
      <c r="B307" s="83"/>
      <c r="C307" s="29"/>
      <c r="D307" s="29"/>
      <c r="E307" s="30"/>
      <c r="F307" s="29"/>
      <c r="G307" s="82"/>
      <c r="H307" s="29"/>
      <c r="I307" s="29"/>
      <c r="J307" s="29"/>
      <c r="K307" s="29"/>
      <c r="L307" s="29"/>
      <c r="M307" s="29"/>
    </row>
    <row r="308" spans="1:13">
      <c r="A308" s="29"/>
      <c r="B308" s="83"/>
      <c r="C308" s="29"/>
      <c r="D308" s="29"/>
      <c r="E308" s="30"/>
      <c r="F308" s="29"/>
      <c r="G308" s="82"/>
      <c r="H308" s="29"/>
      <c r="I308" s="29"/>
      <c r="J308" s="29"/>
      <c r="K308" s="29"/>
      <c r="L308" s="29"/>
      <c r="M308" s="29"/>
    </row>
    <row r="309" spans="1:13">
      <c r="A309" s="29"/>
      <c r="B309" s="83"/>
      <c r="C309" s="29"/>
      <c r="D309" s="29"/>
      <c r="E309" s="30"/>
      <c r="F309" s="29"/>
      <c r="G309" s="82"/>
      <c r="H309" s="29"/>
      <c r="I309" s="29"/>
      <c r="J309" s="29"/>
      <c r="K309" s="29"/>
      <c r="L309" s="29"/>
      <c r="M309" s="29"/>
    </row>
    <row r="310" spans="1:13">
      <c r="A310" s="29"/>
      <c r="B310" s="83"/>
      <c r="C310" s="29"/>
      <c r="D310" s="29"/>
      <c r="E310" s="30"/>
      <c r="F310" s="29"/>
      <c r="G310" s="82"/>
      <c r="H310" s="29"/>
      <c r="I310" s="29"/>
      <c r="J310" s="29"/>
      <c r="K310" s="29"/>
      <c r="L310" s="29"/>
      <c r="M310" s="29"/>
    </row>
    <row r="311" spans="1:13">
      <c r="A311" s="29"/>
      <c r="B311" s="83"/>
      <c r="C311" s="29"/>
      <c r="D311" s="29"/>
      <c r="E311" s="30"/>
      <c r="F311" s="29"/>
      <c r="G311" s="82"/>
      <c r="H311" s="29"/>
      <c r="I311" s="29"/>
      <c r="J311" s="29"/>
      <c r="K311" s="29"/>
      <c r="L311" s="29"/>
      <c r="M311" s="29"/>
    </row>
    <row r="312" spans="1:13">
      <c r="A312" s="29"/>
      <c r="B312" s="83"/>
      <c r="C312" s="29"/>
      <c r="D312" s="29"/>
      <c r="E312" s="30"/>
      <c r="F312" s="29"/>
      <c r="G312" s="82"/>
      <c r="H312" s="29"/>
      <c r="I312" s="29"/>
      <c r="J312" s="29"/>
      <c r="K312" s="29"/>
      <c r="L312" s="29"/>
      <c r="M312" s="29"/>
    </row>
    <row r="313" spans="1:13">
      <c r="A313" s="29"/>
      <c r="B313" s="83"/>
      <c r="C313" s="29"/>
      <c r="D313" s="29"/>
      <c r="E313" s="30"/>
      <c r="F313" s="29"/>
      <c r="G313" s="82"/>
      <c r="H313" s="29"/>
      <c r="I313" s="29"/>
      <c r="J313" s="29"/>
      <c r="K313" s="29"/>
      <c r="L313" s="29"/>
      <c r="M313" s="29"/>
    </row>
    <row r="314" spans="1:13">
      <c r="A314" s="29"/>
      <c r="B314" s="83"/>
      <c r="C314" s="29"/>
      <c r="D314" s="29"/>
      <c r="E314" s="30"/>
      <c r="F314" s="29"/>
      <c r="G314" s="82"/>
      <c r="H314" s="29"/>
      <c r="I314" s="29"/>
      <c r="J314" s="29"/>
      <c r="K314" s="29"/>
      <c r="L314" s="29"/>
      <c r="M314" s="29"/>
    </row>
    <row r="315" spans="1:13">
      <c r="A315" s="29"/>
      <c r="B315" s="83"/>
      <c r="C315" s="29"/>
      <c r="D315" s="29"/>
      <c r="E315" s="30"/>
      <c r="F315" s="29"/>
      <c r="G315" s="82"/>
      <c r="H315" s="29"/>
      <c r="I315" s="29"/>
      <c r="J315" s="29"/>
      <c r="K315" s="29"/>
      <c r="L315" s="29"/>
      <c r="M315" s="29"/>
    </row>
    <row r="316" spans="1:13">
      <c r="A316" s="29"/>
      <c r="B316" s="83"/>
      <c r="C316" s="29"/>
      <c r="D316" s="29"/>
      <c r="E316" s="30"/>
      <c r="F316" s="29"/>
      <c r="G316" s="82"/>
      <c r="H316" s="29"/>
      <c r="I316" s="29"/>
      <c r="J316" s="29"/>
      <c r="K316" s="29"/>
      <c r="L316" s="29"/>
      <c r="M316" s="29"/>
    </row>
    <row r="317" spans="1:13">
      <c r="A317" s="29"/>
      <c r="B317" s="83"/>
      <c r="C317" s="29"/>
      <c r="D317" s="29"/>
      <c r="E317" s="30"/>
      <c r="F317" s="29"/>
      <c r="G317" s="82"/>
      <c r="H317" s="29"/>
      <c r="I317" s="29"/>
      <c r="J317" s="29"/>
      <c r="K317" s="29"/>
      <c r="L317" s="29"/>
      <c r="M317" s="29"/>
    </row>
    <row r="318" spans="1:13">
      <c r="A318" s="29"/>
      <c r="B318" s="83"/>
      <c r="C318" s="29"/>
      <c r="D318" s="29"/>
      <c r="E318" s="30"/>
      <c r="F318" s="29"/>
      <c r="G318" s="82"/>
      <c r="H318" s="29"/>
      <c r="I318" s="29"/>
      <c r="J318" s="29"/>
      <c r="K318" s="29"/>
      <c r="L318" s="29"/>
      <c r="M318" s="29"/>
    </row>
    <row r="319" spans="1:13">
      <c r="A319" s="29"/>
      <c r="B319" s="83"/>
      <c r="C319" s="29"/>
      <c r="D319" s="29"/>
      <c r="E319" s="30"/>
      <c r="F319" s="29"/>
      <c r="G319" s="82"/>
      <c r="H319" s="29"/>
      <c r="I319" s="29"/>
      <c r="J319" s="29"/>
      <c r="K319" s="29"/>
      <c r="L319" s="29"/>
      <c r="M319" s="29"/>
    </row>
    <row r="320" spans="1:13">
      <c r="A320" s="29"/>
      <c r="B320" s="83"/>
      <c r="C320" s="29"/>
      <c r="D320" s="29"/>
      <c r="E320" s="30"/>
      <c r="F320" s="29"/>
      <c r="G320" s="82"/>
      <c r="H320" s="29"/>
      <c r="I320" s="29"/>
      <c r="J320" s="29"/>
      <c r="K320" s="29"/>
      <c r="L320" s="29"/>
      <c r="M320" s="29"/>
    </row>
    <row r="321" spans="1:13">
      <c r="A321" s="29"/>
      <c r="B321" s="83"/>
      <c r="C321" s="29"/>
      <c r="D321" s="29"/>
      <c r="E321" s="30"/>
      <c r="F321" s="29"/>
      <c r="G321" s="82"/>
      <c r="H321" s="29"/>
      <c r="I321" s="29"/>
      <c r="J321" s="29"/>
      <c r="K321" s="29"/>
      <c r="L321" s="29"/>
      <c r="M321" s="29"/>
    </row>
    <row r="322" spans="1:13">
      <c r="A322" s="29"/>
      <c r="B322" s="83"/>
      <c r="C322" s="29"/>
      <c r="D322" s="29"/>
      <c r="E322" s="30"/>
      <c r="F322" s="29"/>
      <c r="G322" s="82"/>
      <c r="H322" s="29"/>
      <c r="I322" s="29"/>
      <c r="J322" s="29"/>
      <c r="K322" s="29"/>
      <c r="L322" s="29"/>
      <c r="M322" s="29"/>
    </row>
    <row r="323" spans="1:13">
      <c r="A323" s="29"/>
      <c r="B323" s="83"/>
      <c r="C323" s="29"/>
      <c r="D323" s="29"/>
      <c r="E323" s="30"/>
      <c r="F323" s="29"/>
      <c r="G323" s="82"/>
      <c r="H323" s="29"/>
      <c r="I323" s="29"/>
      <c r="J323" s="29"/>
      <c r="K323" s="29"/>
      <c r="L323" s="29"/>
      <c r="M323" s="29"/>
    </row>
    <row r="324" spans="1:13">
      <c r="A324" s="29"/>
      <c r="B324" s="83"/>
      <c r="C324" s="29"/>
      <c r="D324" s="29"/>
      <c r="E324" s="30"/>
      <c r="F324" s="29"/>
      <c r="G324" s="82"/>
      <c r="H324" s="29"/>
      <c r="I324" s="29"/>
      <c r="J324" s="29"/>
      <c r="K324" s="29"/>
      <c r="L324" s="29"/>
      <c r="M324" s="29"/>
    </row>
    <row r="325" spans="1:13">
      <c r="A325" s="29"/>
      <c r="B325" s="83"/>
      <c r="C325" s="29"/>
      <c r="D325" s="29"/>
      <c r="E325" s="30"/>
      <c r="F325" s="29"/>
      <c r="G325" s="82"/>
      <c r="H325" s="29"/>
      <c r="I325" s="29"/>
      <c r="J325" s="29"/>
      <c r="K325" s="29"/>
      <c r="L325" s="29"/>
      <c r="M325" s="29"/>
    </row>
    <row r="326" spans="1:13">
      <c r="A326" s="29"/>
      <c r="B326" s="83"/>
      <c r="C326" s="29"/>
      <c r="D326" s="29"/>
      <c r="E326" s="30"/>
      <c r="F326" s="29"/>
      <c r="G326" s="82"/>
      <c r="H326" s="29"/>
      <c r="I326" s="29"/>
      <c r="J326" s="29"/>
      <c r="K326" s="29"/>
      <c r="L326" s="29"/>
      <c r="M326" s="29"/>
    </row>
    <row r="327" spans="1:13">
      <c r="A327" s="29"/>
      <c r="B327" s="83"/>
      <c r="C327" s="29"/>
      <c r="D327" s="29"/>
      <c r="E327" s="30"/>
      <c r="F327" s="29"/>
      <c r="G327" s="82"/>
      <c r="H327" s="29"/>
      <c r="I327" s="29"/>
      <c r="J327" s="29"/>
      <c r="K327" s="29"/>
      <c r="L327" s="29"/>
      <c r="M327" s="29"/>
    </row>
    <row r="328" spans="1:13">
      <c r="A328" s="29"/>
      <c r="B328" s="83"/>
      <c r="C328" s="29"/>
      <c r="D328" s="29"/>
      <c r="E328" s="30"/>
      <c r="F328" s="29"/>
      <c r="G328" s="82"/>
      <c r="H328" s="29"/>
      <c r="I328" s="29"/>
      <c r="J328" s="29"/>
      <c r="K328" s="29"/>
      <c r="L328" s="29"/>
      <c r="M328" s="29"/>
    </row>
  </sheetData>
  <autoFilter ref="A1:G328">
    <filterColumn colId="5" showButton="0"/>
  </autoFilter>
  <mergeCells count="12">
    <mergeCell ref="F7:F8"/>
    <mergeCell ref="G7:G8"/>
    <mergeCell ref="F1:G1"/>
    <mergeCell ref="E2:G2"/>
    <mergeCell ref="A3:H3"/>
    <mergeCell ref="A4:H4"/>
    <mergeCell ref="A5:H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42"/>
  <sheetViews>
    <sheetView workbookViewId="0">
      <selection activeCell="A4" sqref="A4:C4"/>
    </sheetView>
  </sheetViews>
  <sheetFormatPr defaultRowHeight="12.75"/>
  <cols>
    <col min="1" max="1" width="11.85546875" style="29" customWidth="1"/>
    <col min="2" max="2" width="53.5703125" style="117" customWidth="1"/>
    <col min="3" max="3" width="23.7109375" customWidth="1"/>
  </cols>
  <sheetData>
    <row r="1" spans="1:5" ht="16.5" customHeight="1">
      <c r="A1" s="86"/>
      <c r="B1" s="87"/>
      <c r="C1" s="88" t="s">
        <v>208</v>
      </c>
    </row>
    <row r="2" spans="1:5" ht="16.5" customHeight="1">
      <c r="A2" s="86"/>
      <c r="B2" s="87"/>
      <c r="C2" s="88" t="s">
        <v>209</v>
      </c>
    </row>
    <row r="3" spans="1:5" ht="28.5" customHeight="1">
      <c r="A3" s="86"/>
      <c r="B3" s="87"/>
      <c r="C3" s="89" t="s">
        <v>282</v>
      </c>
    </row>
    <row r="4" spans="1:5" ht="31.5" customHeight="1">
      <c r="A4" s="290" t="s">
        <v>210</v>
      </c>
      <c r="B4" s="290"/>
      <c r="C4" s="290"/>
    </row>
    <row r="5" spans="1:5" ht="15.75" hidden="1" customHeight="1">
      <c r="A5" s="90"/>
      <c r="B5" s="90"/>
      <c r="C5" s="90"/>
    </row>
    <row r="6" spans="1:5" s="95" customFormat="1" ht="29.25" customHeight="1">
      <c r="A6" s="91" t="s">
        <v>211</v>
      </c>
      <c r="B6" s="92" t="s">
        <v>212</v>
      </c>
      <c r="C6" s="93" t="s">
        <v>213</v>
      </c>
      <c r="D6" s="94"/>
      <c r="E6" s="94"/>
    </row>
    <row r="7" spans="1:5" s="95" customFormat="1">
      <c r="A7" s="96"/>
      <c r="B7" s="97"/>
      <c r="C7" s="98"/>
    </row>
    <row r="8" spans="1:5" s="95" customFormat="1">
      <c r="A8" s="99" t="s">
        <v>79</v>
      </c>
      <c r="B8" s="100" t="s">
        <v>214</v>
      </c>
      <c r="C8" s="101">
        <f>C9+C18+C23+C24+C27+C31+C34+C37+C41+C44</f>
        <v>5357.9</v>
      </c>
    </row>
    <row r="9" spans="1:5" s="95" customFormat="1" ht="25.5">
      <c r="A9" s="99" t="s">
        <v>86</v>
      </c>
      <c r="B9" s="102" t="s">
        <v>215</v>
      </c>
      <c r="C9" s="101">
        <f>C10+C11+C14</f>
        <v>2506.3999999999996</v>
      </c>
    </row>
    <row r="10" spans="1:5" s="95" customFormat="1" ht="25.5">
      <c r="A10" s="96" t="s">
        <v>133</v>
      </c>
      <c r="B10" s="103" t="s">
        <v>132</v>
      </c>
      <c r="C10" s="104">
        <v>65.7</v>
      </c>
    </row>
    <row r="11" spans="1:5" s="95" customFormat="1" ht="21" customHeight="1">
      <c r="A11" s="96" t="s">
        <v>88</v>
      </c>
      <c r="B11" s="103" t="s">
        <v>126</v>
      </c>
      <c r="C11" s="104">
        <f>C12+C13+C15+C16+C17</f>
        <v>2439.1999999999998</v>
      </c>
    </row>
    <row r="12" spans="1:5" s="95" customFormat="1" ht="16.5" customHeight="1">
      <c r="A12" s="96" t="s">
        <v>90</v>
      </c>
      <c r="B12" s="103" t="s">
        <v>89</v>
      </c>
      <c r="C12" s="104">
        <v>626.4</v>
      </c>
    </row>
    <row r="13" spans="1:5" s="95" customFormat="1" ht="25.5" customHeight="1">
      <c r="A13" s="96" t="s">
        <v>96</v>
      </c>
      <c r="B13" s="103" t="s">
        <v>216</v>
      </c>
      <c r="C13" s="104">
        <v>1112.3</v>
      </c>
    </row>
    <row r="14" spans="1:5" s="95" customFormat="1" ht="27" customHeight="1">
      <c r="A14" s="96" t="s">
        <v>100</v>
      </c>
      <c r="B14" s="105" t="s">
        <v>217</v>
      </c>
      <c r="C14" s="104">
        <v>1.5</v>
      </c>
    </row>
    <row r="15" spans="1:5" s="95" customFormat="1" ht="42.75" customHeight="1">
      <c r="A15" s="96" t="s">
        <v>114</v>
      </c>
      <c r="B15" s="105" t="s">
        <v>218</v>
      </c>
      <c r="C15" s="104">
        <v>2.5</v>
      </c>
    </row>
    <row r="16" spans="1:5" s="106" customFormat="1" ht="16.5" customHeight="1">
      <c r="A16" s="96" t="s">
        <v>118</v>
      </c>
      <c r="B16" s="103" t="s">
        <v>115</v>
      </c>
      <c r="C16" s="104">
        <v>0.5</v>
      </c>
    </row>
    <row r="17" spans="1:3" s="106" customFormat="1" ht="26.25" customHeight="1">
      <c r="A17" s="96" t="s">
        <v>123</v>
      </c>
      <c r="B17" s="107" t="s">
        <v>219</v>
      </c>
      <c r="C17" s="104">
        <v>697.5</v>
      </c>
    </row>
    <row r="18" spans="1:3" s="95" customFormat="1" ht="25.5">
      <c r="A18" s="99" t="s">
        <v>157</v>
      </c>
      <c r="B18" s="102" t="s">
        <v>220</v>
      </c>
      <c r="C18" s="101">
        <f>C19</f>
        <v>0.5</v>
      </c>
    </row>
    <row r="19" spans="1:3" s="95" customFormat="1">
      <c r="A19" s="96" t="s">
        <v>158</v>
      </c>
      <c r="B19" s="103" t="s">
        <v>126</v>
      </c>
      <c r="C19" s="101">
        <f>C20</f>
        <v>0.5</v>
      </c>
    </row>
    <row r="20" spans="1:3" s="95" customFormat="1" ht="25.5">
      <c r="A20" s="96" t="s">
        <v>159</v>
      </c>
      <c r="B20" s="103" t="s">
        <v>221</v>
      </c>
      <c r="C20" s="104">
        <v>0.5</v>
      </c>
    </row>
    <row r="21" spans="1:3" s="95" customFormat="1" ht="25.5">
      <c r="A21" s="99" t="s">
        <v>222</v>
      </c>
      <c r="B21" s="102" t="s">
        <v>223</v>
      </c>
      <c r="C21" s="101">
        <f>C22</f>
        <v>0.3</v>
      </c>
    </row>
    <row r="22" spans="1:3" s="95" customFormat="1">
      <c r="A22" s="96" t="s">
        <v>138</v>
      </c>
      <c r="B22" s="103" t="s">
        <v>126</v>
      </c>
      <c r="C22" s="101">
        <f>C23</f>
        <v>0.3</v>
      </c>
    </row>
    <row r="23" spans="1:3" s="95" customFormat="1" ht="30" customHeight="1">
      <c r="A23" s="96" t="s">
        <v>140</v>
      </c>
      <c r="B23" s="108" t="s">
        <v>139</v>
      </c>
      <c r="C23" s="104">
        <v>0.3</v>
      </c>
    </row>
    <row r="24" spans="1:3" s="95" customFormat="1" ht="30" customHeight="1">
      <c r="A24" s="99" t="s">
        <v>146</v>
      </c>
      <c r="B24" s="102" t="s">
        <v>224</v>
      </c>
      <c r="C24" s="101">
        <f>C25</f>
        <v>372.4</v>
      </c>
    </row>
    <row r="25" spans="1:3" s="95" customFormat="1" ht="18" customHeight="1">
      <c r="A25" s="109" t="s">
        <v>147</v>
      </c>
      <c r="B25" s="103" t="s">
        <v>126</v>
      </c>
      <c r="C25" s="101">
        <f>C26</f>
        <v>372.4</v>
      </c>
    </row>
    <row r="26" spans="1:3" s="95" customFormat="1" ht="26.25" customHeight="1">
      <c r="A26" s="109" t="s">
        <v>149</v>
      </c>
      <c r="B26" s="108" t="s">
        <v>225</v>
      </c>
      <c r="C26" s="110">
        <v>372.4</v>
      </c>
    </row>
    <row r="27" spans="1:3" s="95" customFormat="1" ht="25.5">
      <c r="A27" s="99" t="s">
        <v>125</v>
      </c>
      <c r="B27" s="102" t="s">
        <v>226</v>
      </c>
      <c r="C27" s="101">
        <f>C28</f>
        <v>116.5</v>
      </c>
    </row>
    <row r="28" spans="1:3" s="95" customFormat="1">
      <c r="A28" s="109" t="s">
        <v>127</v>
      </c>
      <c r="B28" s="103" t="s">
        <v>126</v>
      </c>
      <c r="C28" s="101">
        <f>C29+C30</f>
        <v>116.5</v>
      </c>
    </row>
    <row r="29" spans="1:3" s="95" customFormat="1" ht="18" customHeight="1">
      <c r="A29" s="109" t="s">
        <v>172</v>
      </c>
      <c r="B29" s="111" t="s">
        <v>227</v>
      </c>
      <c r="C29" s="110">
        <v>101.8</v>
      </c>
    </row>
    <row r="30" spans="1:3" s="95" customFormat="1">
      <c r="A30" s="109" t="s">
        <v>128</v>
      </c>
      <c r="B30" s="111" t="s">
        <v>228</v>
      </c>
      <c r="C30" s="110">
        <v>14.7</v>
      </c>
    </row>
    <row r="31" spans="1:3" s="95" customFormat="1" ht="25.5">
      <c r="A31" s="99" t="s">
        <v>229</v>
      </c>
      <c r="B31" s="102" t="s">
        <v>230</v>
      </c>
      <c r="C31" s="101">
        <f>C32</f>
        <v>1.1000000000000001</v>
      </c>
    </row>
    <row r="32" spans="1:3" s="95" customFormat="1">
      <c r="A32" s="109" t="s">
        <v>203</v>
      </c>
      <c r="B32" s="103" t="s">
        <v>126</v>
      </c>
      <c r="C32" s="101">
        <f>C33</f>
        <v>1.1000000000000001</v>
      </c>
    </row>
    <row r="33" spans="1:3" s="95" customFormat="1">
      <c r="A33" s="109" t="s">
        <v>204</v>
      </c>
      <c r="B33" s="111" t="s">
        <v>231</v>
      </c>
      <c r="C33" s="110">
        <v>1.1000000000000001</v>
      </c>
    </row>
    <row r="34" spans="1:3" s="95" customFormat="1" ht="25.5">
      <c r="A34" s="99" t="s">
        <v>178</v>
      </c>
      <c r="B34" s="102" t="s">
        <v>232</v>
      </c>
      <c r="C34" s="101">
        <f>C35</f>
        <v>0</v>
      </c>
    </row>
    <row r="35" spans="1:3" s="95" customFormat="1">
      <c r="A35" s="109" t="s">
        <v>179</v>
      </c>
      <c r="B35" s="103" t="s">
        <v>126</v>
      </c>
      <c r="C35" s="101">
        <f>C36</f>
        <v>0</v>
      </c>
    </row>
    <row r="36" spans="1:3" s="95" customFormat="1">
      <c r="A36" s="109" t="s">
        <v>233</v>
      </c>
      <c r="B36" s="111" t="s">
        <v>234</v>
      </c>
      <c r="C36" s="110"/>
    </row>
    <row r="37" spans="1:3" s="95" customFormat="1" ht="25.5">
      <c r="A37" s="99" t="s">
        <v>186</v>
      </c>
      <c r="B37" s="102" t="s">
        <v>235</v>
      </c>
      <c r="C37" s="101">
        <f>C40+C39</f>
        <v>1702.5</v>
      </c>
    </row>
    <row r="38" spans="1:3" s="95" customFormat="1" ht="25.5">
      <c r="A38" s="109" t="s">
        <v>187</v>
      </c>
      <c r="B38" s="112" t="s">
        <v>236</v>
      </c>
      <c r="C38" s="110">
        <f>C39</f>
        <v>1400.4</v>
      </c>
    </row>
    <row r="39" spans="1:3" s="95" customFormat="1">
      <c r="A39" s="109" t="s">
        <v>189</v>
      </c>
      <c r="B39" s="103" t="s">
        <v>237</v>
      </c>
      <c r="C39" s="110">
        <v>1400.4</v>
      </c>
    </row>
    <row r="40" spans="1:3" s="95" customFormat="1">
      <c r="A40" s="109" t="s">
        <v>193</v>
      </c>
      <c r="B40" s="103" t="s">
        <v>237</v>
      </c>
      <c r="C40" s="110">
        <v>302.10000000000002</v>
      </c>
    </row>
    <row r="41" spans="1:3" s="95" customFormat="1" ht="38.25">
      <c r="A41" s="99" t="s">
        <v>153</v>
      </c>
      <c r="B41" s="102" t="s">
        <v>152</v>
      </c>
      <c r="C41" s="101">
        <f>C42</f>
        <v>0.3</v>
      </c>
    </row>
    <row r="42" spans="1:3" s="95" customFormat="1">
      <c r="A42" s="109" t="s">
        <v>154</v>
      </c>
      <c r="B42" s="103" t="s">
        <v>126</v>
      </c>
      <c r="C42" s="101">
        <f>C43</f>
        <v>0.3</v>
      </c>
    </row>
    <row r="43" spans="1:3" s="95" customFormat="1" ht="25.5">
      <c r="A43" s="109" t="s">
        <v>155</v>
      </c>
      <c r="B43" s="113" t="s">
        <v>238</v>
      </c>
      <c r="C43" s="110">
        <v>0.3</v>
      </c>
    </row>
    <row r="44" spans="1:3" s="95" customFormat="1" ht="15.75">
      <c r="A44" s="109" t="s">
        <v>105</v>
      </c>
      <c r="B44" s="114" t="s">
        <v>104</v>
      </c>
      <c r="C44" s="110">
        <f>C45+C46+C47+C48+C49+C50+C51</f>
        <v>657.9</v>
      </c>
    </row>
    <row r="45" spans="1:3" s="95" customFormat="1" ht="25.5">
      <c r="A45" s="109" t="s">
        <v>108</v>
      </c>
      <c r="B45" s="111" t="s">
        <v>107</v>
      </c>
      <c r="C45" s="110">
        <v>0.1</v>
      </c>
    </row>
    <row r="46" spans="1:3" s="95" customFormat="1" ht="25.5">
      <c r="A46" s="109" t="s">
        <v>110</v>
      </c>
      <c r="B46" s="111" t="s">
        <v>239</v>
      </c>
      <c r="C46" s="110">
        <v>0.1</v>
      </c>
    </row>
    <row r="47" spans="1:3" s="95" customFormat="1" ht="23.25" customHeight="1">
      <c r="A47" s="109" t="s">
        <v>199</v>
      </c>
      <c r="B47" s="111" t="s">
        <v>240</v>
      </c>
      <c r="C47" s="110">
        <v>0.7</v>
      </c>
    </row>
    <row r="48" spans="1:3" s="95" customFormat="1" ht="26.25" customHeight="1">
      <c r="A48" s="109" t="s">
        <v>160</v>
      </c>
      <c r="B48" s="111" t="s">
        <v>241</v>
      </c>
      <c r="C48" s="110">
        <v>0.1</v>
      </c>
    </row>
    <row r="49" spans="1:3" s="95" customFormat="1">
      <c r="A49" s="109" t="s">
        <v>242</v>
      </c>
      <c r="B49" s="111" t="s">
        <v>243</v>
      </c>
      <c r="C49" s="110">
        <v>438.3</v>
      </c>
    </row>
    <row r="50" spans="1:3" s="95" customFormat="1">
      <c r="A50" s="109" t="s">
        <v>168</v>
      </c>
      <c r="B50" s="111" t="s">
        <v>197</v>
      </c>
      <c r="C50" s="110">
        <v>203.8</v>
      </c>
    </row>
    <row r="51" spans="1:3" s="95" customFormat="1">
      <c r="A51" s="109" t="s">
        <v>249</v>
      </c>
      <c r="B51" s="130" t="s">
        <v>247</v>
      </c>
      <c r="C51" s="110">
        <v>14.8</v>
      </c>
    </row>
    <row r="52" spans="1:3" s="95" customFormat="1">
      <c r="A52" s="115"/>
      <c r="B52" s="116"/>
    </row>
    <row r="53" spans="1:3" s="95" customFormat="1">
      <c r="A53" s="115"/>
      <c r="B53" s="116"/>
    </row>
    <row r="54" spans="1:3" s="95" customFormat="1">
      <c r="A54" s="115"/>
      <c r="B54" s="116"/>
    </row>
    <row r="55" spans="1:3" s="95" customFormat="1">
      <c r="A55" s="115"/>
      <c r="B55" s="116"/>
    </row>
    <row r="56" spans="1:3" s="95" customFormat="1">
      <c r="A56" s="115"/>
      <c r="B56" s="116"/>
    </row>
    <row r="57" spans="1:3" s="95" customFormat="1">
      <c r="A57" s="115"/>
      <c r="B57" s="116"/>
    </row>
    <row r="58" spans="1:3" s="95" customFormat="1">
      <c r="A58" s="115"/>
      <c r="B58" s="116"/>
    </row>
    <row r="59" spans="1:3" s="95" customFormat="1">
      <c r="A59" s="115"/>
      <c r="B59" s="116"/>
    </row>
    <row r="60" spans="1:3" s="95" customFormat="1">
      <c r="A60" s="115"/>
      <c r="B60" s="116"/>
    </row>
    <row r="61" spans="1:3" s="95" customFormat="1">
      <c r="A61" s="115"/>
      <c r="B61" s="116"/>
    </row>
    <row r="62" spans="1:3" s="95" customFormat="1">
      <c r="A62" s="115"/>
      <c r="B62" s="116"/>
    </row>
    <row r="63" spans="1:3" s="95" customFormat="1">
      <c r="A63" s="115"/>
      <c r="B63" s="116"/>
    </row>
    <row r="64" spans="1:3" s="95" customFormat="1">
      <c r="A64" s="115"/>
      <c r="B64" s="116"/>
    </row>
    <row r="65" spans="1:2" s="95" customFormat="1">
      <c r="A65" s="115"/>
      <c r="B65" s="116"/>
    </row>
    <row r="66" spans="1:2" s="95" customFormat="1">
      <c r="A66" s="115"/>
      <c r="B66" s="116"/>
    </row>
    <row r="67" spans="1:2" s="95" customFormat="1">
      <c r="A67" s="115"/>
      <c r="B67" s="116"/>
    </row>
    <row r="68" spans="1:2" s="95" customFormat="1">
      <c r="A68" s="115"/>
      <c r="B68" s="116"/>
    </row>
    <row r="69" spans="1:2" s="95" customFormat="1">
      <c r="A69" s="115"/>
      <c r="B69" s="116"/>
    </row>
    <row r="70" spans="1:2" s="95" customFormat="1">
      <c r="A70" s="115"/>
      <c r="B70" s="116"/>
    </row>
    <row r="71" spans="1:2" s="95" customFormat="1">
      <c r="A71" s="115"/>
      <c r="B71" s="116"/>
    </row>
    <row r="72" spans="1:2" s="95" customFormat="1">
      <c r="A72" s="115"/>
      <c r="B72" s="116"/>
    </row>
    <row r="73" spans="1:2" s="95" customFormat="1">
      <c r="A73" s="115"/>
      <c r="B73" s="116"/>
    </row>
    <row r="74" spans="1:2" s="95" customFormat="1">
      <c r="A74" s="115"/>
      <c r="B74" s="116"/>
    </row>
    <row r="75" spans="1:2" s="95" customFormat="1">
      <c r="A75" s="115"/>
      <c r="B75" s="116"/>
    </row>
    <row r="76" spans="1:2" s="95" customFormat="1">
      <c r="A76" s="115"/>
      <c r="B76" s="116"/>
    </row>
    <row r="77" spans="1:2" s="95" customFormat="1">
      <c r="A77" s="115"/>
      <c r="B77" s="116"/>
    </row>
    <row r="78" spans="1:2" s="95" customFormat="1">
      <c r="A78" s="115"/>
      <c r="B78" s="116"/>
    </row>
    <row r="79" spans="1:2" s="95" customFormat="1">
      <c r="A79" s="115"/>
      <c r="B79" s="116"/>
    </row>
    <row r="80" spans="1:2" s="95" customFormat="1">
      <c r="A80" s="115"/>
      <c r="B80" s="116"/>
    </row>
    <row r="81" spans="1:2" s="95" customFormat="1">
      <c r="A81" s="115"/>
      <c r="B81" s="116"/>
    </row>
    <row r="82" spans="1:2" s="95" customFormat="1">
      <c r="A82" s="115"/>
      <c r="B82" s="116"/>
    </row>
    <row r="83" spans="1:2" s="95" customFormat="1">
      <c r="A83" s="115"/>
      <c r="B83" s="116"/>
    </row>
    <row r="84" spans="1:2" s="95" customFormat="1">
      <c r="A84" s="115"/>
      <c r="B84" s="116"/>
    </row>
    <row r="85" spans="1:2" s="95" customFormat="1">
      <c r="A85" s="115"/>
      <c r="B85" s="116"/>
    </row>
    <row r="86" spans="1:2" s="95" customFormat="1">
      <c r="A86" s="115"/>
      <c r="B86" s="116"/>
    </row>
    <row r="87" spans="1:2" s="95" customFormat="1">
      <c r="A87" s="115"/>
      <c r="B87" s="116"/>
    </row>
    <row r="88" spans="1:2" s="95" customFormat="1">
      <c r="A88" s="115"/>
      <c r="B88" s="116"/>
    </row>
    <row r="89" spans="1:2" s="95" customFormat="1">
      <c r="A89" s="115"/>
      <c r="B89" s="116"/>
    </row>
    <row r="90" spans="1:2" s="95" customFormat="1">
      <c r="A90" s="115"/>
      <c r="B90" s="116"/>
    </row>
    <row r="91" spans="1:2" s="95" customFormat="1">
      <c r="A91" s="115"/>
      <c r="B91" s="116"/>
    </row>
    <row r="92" spans="1:2" s="95" customFormat="1">
      <c r="A92" s="115"/>
      <c r="B92" s="116"/>
    </row>
    <row r="93" spans="1:2" s="95" customFormat="1">
      <c r="A93" s="115"/>
      <c r="B93" s="116"/>
    </row>
    <row r="94" spans="1:2" s="95" customFormat="1">
      <c r="A94" s="115"/>
      <c r="B94" s="116"/>
    </row>
    <row r="95" spans="1:2" s="95" customFormat="1">
      <c r="A95" s="115"/>
      <c r="B95" s="116"/>
    </row>
    <row r="96" spans="1:2" s="95" customFormat="1">
      <c r="A96" s="115"/>
      <c r="B96" s="116"/>
    </row>
    <row r="97" spans="1:2" s="95" customFormat="1">
      <c r="A97" s="115"/>
      <c r="B97" s="116"/>
    </row>
    <row r="98" spans="1:2" s="95" customFormat="1">
      <c r="A98" s="115"/>
      <c r="B98" s="116"/>
    </row>
    <row r="99" spans="1:2" s="95" customFormat="1">
      <c r="A99" s="115"/>
      <c r="B99" s="116"/>
    </row>
    <row r="100" spans="1:2" s="95" customFormat="1">
      <c r="A100" s="115"/>
      <c r="B100" s="116"/>
    </row>
    <row r="101" spans="1:2" s="95" customFormat="1">
      <c r="A101" s="115"/>
      <c r="B101" s="116"/>
    </row>
    <row r="102" spans="1:2" s="95" customFormat="1">
      <c r="A102" s="115"/>
      <c r="B102" s="116"/>
    </row>
    <row r="103" spans="1:2" s="95" customFormat="1">
      <c r="A103" s="115"/>
      <c r="B103" s="116"/>
    </row>
    <row r="104" spans="1:2" s="95" customFormat="1">
      <c r="A104" s="115"/>
      <c r="B104" s="116"/>
    </row>
    <row r="105" spans="1:2" s="95" customFormat="1">
      <c r="A105" s="115"/>
      <c r="B105" s="116"/>
    </row>
    <row r="106" spans="1:2" s="95" customFormat="1">
      <c r="A106" s="115"/>
      <c r="B106" s="116"/>
    </row>
    <row r="107" spans="1:2" s="95" customFormat="1">
      <c r="A107" s="115"/>
      <c r="B107" s="116"/>
    </row>
    <row r="108" spans="1:2" s="95" customFormat="1">
      <c r="A108" s="115"/>
      <c r="B108" s="116"/>
    </row>
    <row r="109" spans="1:2" s="95" customFormat="1">
      <c r="A109" s="115"/>
      <c r="B109" s="116"/>
    </row>
    <row r="110" spans="1:2" s="95" customFormat="1">
      <c r="A110" s="115"/>
      <c r="B110" s="116"/>
    </row>
    <row r="111" spans="1:2" s="95" customFormat="1">
      <c r="A111" s="115"/>
      <c r="B111" s="116"/>
    </row>
    <row r="112" spans="1:2" s="95" customFormat="1">
      <c r="A112" s="115"/>
      <c r="B112" s="116"/>
    </row>
    <row r="113" spans="1:3">
      <c r="A113" s="115"/>
      <c r="B113" s="116"/>
      <c r="C113" s="95"/>
    </row>
    <row r="114" spans="1:3">
      <c r="A114" s="115"/>
      <c r="B114" s="116"/>
      <c r="C114" s="95"/>
    </row>
    <row r="115" spans="1:3">
      <c r="A115" s="115"/>
      <c r="B115" s="116"/>
      <c r="C115" s="95"/>
    </row>
    <row r="116" spans="1:3">
      <c r="A116" s="115"/>
      <c r="B116" s="116"/>
      <c r="C116" s="95"/>
    </row>
    <row r="117" spans="1:3">
      <c r="A117" s="115"/>
      <c r="B117" s="116"/>
      <c r="C117" s="95"/>
    </row>
    <row r="118" spans="1:3">
      <c r="A118" s="115"/>
      <c r="B118" s="116"/>
      <c r="C118" s="95"/>
    </row>
    <row r="119" spans="1:3">
      <c r="A119" s="115"/>
      <c r="B119" s="116"/>
      <c r="C119" s="95"/>
    </row>
    <row r="120" spans="1:3">
      <c r="A120" s="115"/>
      <c r="B120" s="116"/>
      <c r="C120" s="95"/>
    </row>
    <row r="121" spans="1:3">
      <c r="A121" s="115"/>
      <c r="B121" s="116"/>
      <c r="C121" s="95"/>
    </row>
    <row r="122" spans="1:3">
      <c r="A122" s="115"/>
      <c r="B122" s="116"/>
      <c r="C122" s="95"/>
    </row>
    <row r="123" spans="1:3">
      <c r="A123" s="115"/>
      <c r="B123" s="116"/>
      <c r="C123" s="95"/>
    </row>
    <row r="124" spans="1:3">
      <c r="A124" s="115"/>
      <c r="B124" s="116"/>
      <c r="C124" s="95"/>
    </row>
    <row r="125" spans="1:3">
      <c r="A125" s="115"/>
      <c r="B125" s="116"/>
      <c r="C125" s="95"/>
    </row>
    <row r="126" spans="1:3">
      <c r="A126" s="115"/>
      <c r="B126" s="116"/>
      <c r="C126" s="95"/>
    </row>
    <row r="127" spans="1:3">
      <c r="A127" s="115"/>
      <c r="B127" s="116"/>
      <c r="C127" s="95"/>
    </row>
    <row r="128" spans="1:3">
      <c r="A128" s="115"/>
      <c r="B128" s="116"/>
      <c r="C128" s="95"/>
    </row>
    <row r="129" spans="1:3">
      <c r="A129" s="115"/>
      <c r="B129" s="116"/>
      <c r="C129" s="95"/>
    </row>
    <row r="130" spans="1:3">
      <c r="A130" s="115"/>
      <c r="B130" s="116"/>
      <c r="C130" s="95"/>
    </row>
    <row r="131" spans="1:3">
      <c r="A131" s="115"/>
      <c r="B131" s="116"/>
      <c r="C131" s="95"/>
    </row>
    <row r="132" spans="1:3">
      <c r="A132" s="115"/>
      <c r="B132" s="116"/>
      <c r="C132" s="95"/>
    </row>
    <row r="133" spans="1:3">
      <c r="A133" s="115"/>
      <c r="B133" s="116"/>
      <c r="C133" s="95"/>
    </row>
    <row r="134" spans="1:3">
      <c r="A134" s="115"/>
      <c r="B134" s="116"/>
      <c r="C134" s="95"/>
    </row>
    <row r="135" spans="1:3">
      <c r="A135" s="115"/>
      <c r="B135" s="116"/>
      <c r="C135" s="95"/>
    </row>
    <row r="136" spans="1:3">
      <c r="A136" s="115"/>
      <c r="B136" s="116"/>
      <c r="C136" s="95"/>
    </row>
    <row r="137" spans="1:3">
      <c r="A137" s="115"/>
      <c r="B137" s="116"/>
      <c r="C137" s="95"/>
    </row>
    <row r="138" spans="1:3">
      <c r="A138" s="115"/>
      <c r="B138" s="116"/>
      <c r="C138" s="95"/>
    </row>
    <row r="139" spans="1:3">
      <c r="A139" s="115"/>
      <c r="B139" s="116"/>
      <c r="C139" s="95"/>
    </row>
    <row r="140" spans="1:3">
      <c r="A140" s="115"/>
      <c r="B140" s="116"/>
      <c r="C140" s="95"/>
    </row>
    <row r="141" spans="1:3">
      <c r="A141" s="115"/>
      <c r="B141" s="116"/>
      <c r="C141" s="95"/>
    </row>
    <row r="142" spans="1:3">
      <c r="A142" s="115"/>
      <c r="B142" s="116"/>
      <c r="C142" s="95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3">
      <formula1>50</formula1>
    </dataValidation>
  </dataValidations>
  <pageMargins left="0.19685039370078741" right="0.19685039370078741" top="0.19685039370078741" bottom="0.39370078740157483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18"/>
  <sheetViews>
    <sheetView tabSelected="1" workbookViewId="0">
      <selection activeCell="H16" sqref="H16"/>
    </sheetView>
  </sheetViews>
  <sheetFormatPr defaultRowHeight="12.75"/>
  <cols>
    <col min="1" max="1" width="50.71093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80"/>
      <c r="B1" s="291" t="s">
        <v>252</v>
      </c>
      <c r="C1" s="291"/>
    </row>
    <row r="2" spans="1:3" ht="15" customHeight="1">
      <c r="A2" s="80"/>
      <c r="B2" s="292" t="s">
        <v>253</v>
      </c>
      <c r="C2" s="292"/>
    </row>
    <row r="3" spans="1:3" ht="17.25" customHeight="1">
      <c r="A3" s="80"/>
      <c r="B3" s="293" t="s">
        <v>278</v>
      </c>
      <c r="C3" s="293"/>
    </row>
    <row r="4" spans="1:3" ht="15.75">
      <c r="A4" s="291"/>
      <c r="B4" s="291"/>
      <c r="C4" s="291"/>
    </row>
    <row r="5" spans="1:3" ht="15.75">
      <c r="A5" s="80"/>
      <c r="B5" s="133"/>
      <c r="C5" s="80"/>
    </row>
    <row r="6" spans="1:3" ht="30.75" customHeight="1">
      <c r="A6" s="294" t="s">
        <v>254</v>
      </c>
      <c r="B6" s="294"/>
      <c r="C6" s="294"/>
    </row>
    <row r="7" spans="1:3">
      <c r="A7" s="80"/>
      <c r="B7" s="80"/>
      <c r="C7" s="80"/>
    </row>
    <row r="8" spans="1:3" ht="30">
      <c r="A8" s="134" t="s">
        <v>255</v>
      </c>
      <c r="B8" s="134" t="s">
        <v>256</v>
      </c>
      <c r="C8" s="135" t="s">
        <v>257</v>
      </c>
    </row>
    <row r="9" spans="1:3" ht="42" customHeight="1">
      <c r="A9" s="136" t="s">
        <v>258</v>
      </c>
      <c r="B9" s="137" t="s">
        <v>259</v>
      </c>
      <c r="C9" s="138">
        <f>C10</f>
        <v>10.399999999999636</v>
      </c>
    </row>
    <row r="10" spans="1:3" ht="31.5" customHeight="1">
      <c r="A10" s="139" t="s">
        <v>260</v>
      </c>
      <c r="B10" s="137" t="s">
        <v>261</v>
      </c>
      <c r="C10" s="140">
        <f>C18-C14</f>
        <v>10.399999999999636</v>
      </c>
    </row>
    <row r="11" spans="1:3" ht="22.5" customHeight="1">
      <c r="A11" s="139" t="s">
        <v>262</v>
      </c>
      <c r="B11" s="141" t="s">
        <v>263</v>
      </c>
      <c r="C11" s="140">
        <f>C12</f>
        <v>5347.5</v>
      </c>
    </row>
    <row r="12" spans="1:3" ht="19.5" customHeight="1">
      <c r="A12" s="139" t="s">
        <v>264</v>
      </c>
      <c r="B12" s="141" t="s">
        <v>265</v>
      </c>
      <c r="C12" s="140">
        <f>C13</f>
        <v>5347.5</v>
      </c>
    </row>
    <row r="13" spans="1:3" ht="30.75" customHeight="1">
      <c r="A13" s="139" t="s">
        <v>266</v>
      </c>
      <c r="B13" s="141" t="s">
        <v>267</v>
      </c>
      <c r="C13" s="140">
        <f>C14</f>
        <v>5347.5</v>
      </c>
    </row>
    <row r="14" spans="1:3" ht="39" customHeight="1">
      <c r="A14" s="142" t="s">
        <v>268</v>
      </c>
      <c r="B14" s="143" t="s">
        <v>269</v>
      </c>
      <c r="C14" s="144">
        <v>5347.5</v>
      </c>
    </row>
    <row r="15" spans="1:3" ht="17.25" customHeight="1">
      <c r="A15" s="139" t="s">
        <v>270</v>
      </c>
      <c r="B15" s="141" t="s">
        <v>271</v>
      </c>
      <c r="C15" s="140">
        <f>C16</f>
        <v>5357.9</v>
      </c>
    </row>
    <row r="16" spans="1:3" ht="31.5" customHeight="1">
      <c r="A16" s="139" t="s">
        <v>272</v>
      </c>
      <c r="B16" s="141" t="s">
        <v>273</v>
      </c>
      <c r="C16" s="140">
        <f>C17</f>
        <v>5357.9</v>
      </c>
    </row>
    <row r="17" spans="1:3" ht="34.5" customHeight="1">
      <c r="A17" s="139" t="s">
        <v>274</v>
      </c>
      <c r="B17" s="141" t="s">
        <v>275</v>
      </c>
      <c r="C17" s="140">
        <f>C18</f>
        <v>5357.9</v>
      </c>
    </row>
    <row r="18" spans="1:3" ht="30" customHeight="1">
      <c r="A18" s="142" t="s">
        <v>276</v>
      </c>
      <c r="B18" s="143" t="s">
        <v>277</v>
      </c>
      <c r="C18" s="144">
        <v>5357.9</v>
      </c>
    </row>
  </sheetData>
  <mergeCells count="5">
    <mergeCell ref="B1:C1"/>
    <mergeCell ref="B2:C2"/>
    <mergeCell ref="B3:C3"/>
    <mergeCell ref="A4:C4"/>
    <mergeCell ref="A6:C6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П5 </vt:lpstr>
      <vt:lpstr>П6</vt:lpstr>
      <vt:lpstr>П7 </vt:lpstr>
      <vt:lpstr>П8</vt:lpstr>
      <vt:lpstr>П9</vt:lpstr>
      <vt:lpstr>'П5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2017-10-24T05:41:38Z</cp:lastPrinted>
  <dcterms:created xsi:type="dcterms:W3CDTF">2015-11-10T12:37:08Z</dcterms:created>
  <dcterms:modified xsi:type="dcterms:W3CDTF">2017-10-24T05:42:18Z</dcterms:modified>
</cp:coreProperties>
</file>